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92991380-6E3F-4DFB-89F7-3D49A5353596}" xr6:coauthVersionLast="47" xr6:coauthVersionMax="47" xr10:uidLastSave="{D42E222A-50F8-4FF4-8C55-A3C80B25DC93}"/>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<sst xmlns="http://schemas.openxmlformats.org/spreadsheetml/2006/main" count="9279" uniqueCount="1383">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</sst>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Braintree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393.94421429015938</c:v>
                </c:pt>
                <c:pt idx="1">
                  <c:v>403.91307922067142</c:v>
                </c:pt>
                <c:pt idx="2">
                  <c:v>204.04842930162562</c:v>
                </c:pt>
                <c:pt idx="3">
                  <c:v>119.29233361415332</c:v>
                </c:pt>
                <c:pt idx="4">
                  <c:v>122.02480724103252</c:v>
                </c:pt>
                <c:pt idx="5">
                  <c:v>272.52858551667157</c:v>
                </c:pt>
                <c:pt idx="6">
                  <c:v>347.43904869461238</c:v>
                </c:pt>
                <c:pt idx="7">
                  <c:v>192.41832139810757</c:v>
                </c:pt>
                <c:pt idx="8">
                  <c:v>323.71420848249898</c:v>
                </c:pt>
                <c:pt idx="9">
                  <c:v>352.33338391802641</c:v>
                </c:pt>
                <c:pt idx="10">
                  <c:v>579.27708316951066</c:v>
                </c:pt>
                <c:pt idx="11">
                  <c:v>552.61249844863517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228600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22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Braintree has demonstrated an exagerated version of the trend shown by England and 'Rural as a Region', where the highest supply is greater than that of England or rural, and the lowest years of housing supply have been lower than those comparators.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3" t="s">
        <v>1382</v>
      </c>
      <c r="B1" s="34"/>
      <c r="C1" s="34"/>
    </row>
    <row r="2" spans="1:20" ht="21" customHeight="1" x14ac:dyDescent="0.3">
      <c r="A2" s="34"/>
      <c r="B2" s="34"/>
      <c r="C2" s="34"/>
    </row>
    <row r="3" spans="1:20" ht="15" thickBot="1" x14ac:dyDescent="0.35"/>
    <row r="4" spans="1:20" ht="16.2" thickBot="1" x14ac:dyDescent="0.35">
      <c r="A4" s="2" t="s">
        <v>0</v>
      </c>
      <c r="B4" s="3" t="s">
        <v>38</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5" t="s">
        <v>1376</v>
      </c>
      <c r="G11" s="35"/>
      <c r="H11" s="36"/>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Braintree</v>
      </c>
      <c r="G12" s="12"/>
      <c r="H12" s="13"/>
      <c r="I12" s="14">
        <f>Sheet2!BZ6</f>
        <v>393.94421429015938</v>
      </c>
      <c r="J12" s="15">
        <f>Sheet2!CA6</f>
        <v>403.91307922067142</v>
      </c>
      <c r="K12" s="15">
        <f>Sheet2!CB6</f>
        <v>204.04842930162562</v>
      </c>
      <c r="L12" s="15">
        <f>Sheet2!CC6</f>
        <v>119.29233361415332</v>
      </c>
      <c r="M12" s="15">
        <f>Sheet2!CD6</f>
        <v>122.02480724103252</v>
      </c>
      <c r="N12" s="15">
        <f>Sheet2!CE6</f>
        <v>272.52858551667157</v>
      </c>
      <c r="O12" s="15">
        <f>Sheet2!CF6</f>
        <v>347.43904869461238</v>
      </c>
      <c r="P12" s="15">
        <f>Sheet2!CG6</f>
        <v>192.41832139810757</v>
      </c>
      <c r="Q12" s="15">
        <f>Sheet2!CH6</f>
        <v>323.71420848249898</v>
      </c>
      <c r="R12" s="15">
        <f>Sheet2!CI6</f>
        <v>352.33338391802641</v>
      </c>
      <c r="S12" s="15">
        <f>Sheet2!CJ6</f>
        <v>579.27708316951066</v>
      </c>
      <c r="T12" s="15">
        <f>Sheet2!CK6</f>
        <v>552.61249844863517</v>
      </c>
    </row>
    <row r="13" spans="1:20" ht="51" customHeight="1" x14ac:dyDescent="0.3">
      <c r="B13" s="16"/>
      <c r="C13" s="16"/>
      <c r="D13" s="16"/>
      <c r="F13" s="37" t="s">
        <v>2</v>
      </c>
      <c r="G13" s="38"/>
      <c r="H13" s="39"/>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0" t="s">
        <v>3</v>
      </c>
      <c r="G14" s="41"/>
      <c r="H14" s="42"/>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3" t="str">
        <f>"% Gap - "&amp;F12&amp;" to Rural as a Region"</f>
        <v>% Gap - Braintree to Rural as a Region</v>
      </c>
      <c r="G15" s="44"/>
      <c r="H15" s="45"/>
      <c r="I15" s="21">
        <f>100*((I12-I13)/I13)</f>
        <v>16.60262901298351</v>
      </c>
      <c r="J15" s="21">
        <f t="shared" ref="J15:N16" si="0">100*((J12-J13)/J13)</f>
        <v>18.761429086446412</v>
      </c>
      <c r="K15" s="21">
        <f t="shared" si="0"/>
        <v>-35.639555454890065</v>
      </c>
      <c r="L15" s="21">
        <f t="shared" si="0"/>
        <v>-59.937171105091757</v>
      </c>
      <c r="M15" s="21">
        <f t="shared" si="0"/>
        <v>-61.847520438705786</v>
      </c>
      <c r="N15" s="21">
        <f t="shared" si="0"/>
        <v>-32.508386888542681</v>
      </c>
      <c r="O15" s="21">
        <f t="shared" ref="O15:T15" si="1">100*((O12-O13)/O13)</f>
        <v>-16.095998634099303</v>
      </c>
      <c r="P15" s="21">
        <f t="shared" si="1"/>
        <v>-58.459735897046691</v>
      </c>
      <c r="Q15" s="21">
        <f t="shared" si="1"/>
        <v>-35.345061286125507</v>
      </c>
      <c r="R15" s="21">
        <f t="shared" si="1"/>
        <v>-35.880007011121648</v>
      </c>
      <c r="S15" s="21">
        <f t="shared" si="1"/>
        <v>13.920394629552312</v>
      </c>
      <c r="T15" s="21">
        <f t="shared" si="1"/>
        <v>19.84297266474881</v>
      </c>
    </row>
    <row r="16" spans="1:20" ht="51" customHeight="1" x14ac:dyDescent="0.3">
      <c r="B16" s="16"/>
      <c r="C16" s="16"/>
      <c r="D16" s="16"/>
      <c r="F16" s="46" t="s">
        <v>4</v>
      </c>
      <c r="G16" s="47"/>
      <c r="H16" s="48"/>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D3fC7O5TwYVzzxVWRqIW7gJh3KuD4WehivNl3Ie184ZhPKaqIClgHlm7uYV+/nqqMwoYTS06y3U3dURYTWb+fA==" saltValue="2aRJ5GjcNiFtUcW4ZArs8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Braintree</v>
      </c>
      <c r="BZ6" s="31">
        <f>100000*VLOOKUP($BY6,$B$6:$P$472,BZ$1,FALSE)/VLOOKUP($BY6,$BB$8:$BP$472,BZ$1,FALSE)</f>
        <v>393.94421429015938</v>
      </c>
      <c r="CA6" s="31">
        <f t="shared" ref="CA6:CK6" si="0">100000*VLOOKUP($BY6,$B$6:$P$472,CA$1,FALSE)/VLOOKUP($BY6,$BB$8:$BP$472,CA$1,FALSE)</f>
        <v>403.91307922067142</v>
      </c>
      <c r="CB6" s="31">
        <f t="shared" si="0"/>
        <v>204.04842930162562</v>
      </c>
      <c r="CC6" s="31">
        <f t="shared" si="0"/>
        <v>119.29233361415332</v>
      </c>
      <c r="CD6" s="31">
        <f t="shared" si="0"/>
        <v>122.02480724103252</v>
      </c>
      <c r="CE6" s="31">
        <f t="shared" si="0"/>
        <v>272.52858551667157</v>
      </c>
      <c r="CF6" s="31">
        <f t="shared" si="0"/>
        <v>347.43904869461238</v>
      </c>
      <c r="CG6" s="31">
        <f t="shared" si="0"/>
        <v>192.41832139810757</v>
      </c>
      <c r="CH6" s="31">
        <f t="shared" si="0"/>
        <v>323.71420848249898</v>
      </c>
      <c r="CI6" s="31">
        <f t="shared" si="0"/>
        <v>352.33338391802641</v>
      </c>
      <c r="CJ6" s="31">
        <f t="shared" si="0"/>
        <v>579.27708316951066</v>
      </c>
      <c r="CK6" s="31">
        <f t="shared" si="0"/>
        <v>552.61249844863517</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2022-08-31T13:21:12Z</dcterms:modified>
</cp:coreProperties>
</file>