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A6F6015B-C39B-4196-B1F8-7B82D11AE291}" xr6:coauthVersionLast="47" xr6:coauthVersionMax="47" xr10:uidLastSave="{EDB1CCE7-47A6-4236-B1E3-9CF59A55581E}"/>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<sst xmlns="http://schemas.openxmlformats.org/spreadsheetml/2006/main" count="9279" uniqueCount="1383">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</sst>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Breckland</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272.96397308217939</c:v>
                </c:pt>
                <c:pt idx="1">
                  <c:v>154.15755933873328</c:v>
                </c:pt>
                <c:pt idx="2">
                  <c:v>263.34068651772014</c:v>
                </c:pt>
                <c:pt idx="3">
                  <c:v>248.75433234488878</c:v>
                </c:pt>
                <c:pt idx="4">
                  <c:v>319.56088574758451</c:v>
                </c:pt>
                <c:pt idx="5">
                  <c:v>365.63479711364465</c:v>
                </c:pt>
                <c:pt idx="6">
                  <c:v>454.68614128432256</c:v>
                </c:pt>
                <c:pt idx="7">
                  <c:v>578.31290155553768</c:v>
                </c:pt>
                <c:pt idx="8">
                  <c:v>382.38986450411971</c:v>
                </c:pt>
                <c:pt idx="9">
                  <c:v>540.44743018323538</c:v>
                </c:pt>
                <c:pt idx="10">
                  <c:v>419.38157293095566</c:v>
                </c:pt>
                <c:pt idx="11">
                  <c:v>390.07468762167713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228600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222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Housing supply in Breckland in the period 2009/10 to 2020/21 roughly follows the trend shown by England and 'Rural as a Region'.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3" t="s">
        <v>1382</v>
      </c>
      <c r="B1" s="34"/>
      <c r="C1" s="34"/>
    </row>
    <row r="2" spans="1:20" ht="21" customHeight="1" x14ac:dyDescent="0.3">
      <c r="A2" s="34"/>
      <c r="B2" s="34"/>
      <c r="C2" s="34"/>
    </row>
    <row r="3" spans="1:20" ht="15" thickBot="1" x14ac:dyDescent="0.35"/>
    <row r="4" spans="1:20" ht="16.2" thickBot="1" x14ac:dyDescent="0.35">
      <c r="A4" s="2" t="s">
        <v>0</v>
      </c>
      <c r="B4" s="3" t="s">
        <v>39</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5" t="s">
        <v>1376</v>
      </c>
      <c r="G11" s="35"/>
      <c r="H11" s="36"/>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Breckland</v>
      </c>
      <c r="G12" s="12"/>
      <c r="H12" s="13"/>
      <c r="I12" s="14">
        <f>Sheet2!BZ6</f>
        <v>272.96397308217939</v>
      </c>
      <c r="J12" s="15">
        <f>Sheet2!CA6</f>
        <v>154.15755933873328</v>
      </c>
      <c r="K12" s="15">
        <f>Sheet2!CB6</f>
        <v>263.34068651772014</v>
      </c>
      <c r="L12" s="15">
        <f>Sheet2!CC6</f>
        <v>248.75433234488878</v>
      </c>
      <c r="M12" s="15">
        <f>Sheet2!CD6</f>
        <v>319.56088574758451</v>
      </c>
      <c r="N12" s="15">
        <f>Sheet2!CE6</f>
        <v>365.63479711364465</v>
      </c>
      <c r="O12" s="15">
        <f>Sheet2!CF6</f>
        <v>454.68614128432256</v>
      </c>
      <c r="P12" s="15">
        <f>Sheet2!CG6</f>
        <v>578.31290155553768</v>
      </c>
      <c r="Q12" s="15">
        <f>Sheet2!CH6</f>
        <v>382.38986450411971</v>
      </c>
      <c r="R12" s="15">
        <f>Sheet2!CI6</f>
        <v>540.44743018323538</v>
      </c>
      <c r="S12" s="15">
        <f>Sheet2!CJ6</f>
        <v>419.38157293095566</v>
      </c>
      <c r="T12" s="15">
        <f>Sheet2!CK6</f>
        <v>390.07468762167713</v>
      </c>
    </row>
    <row r="13" spans="1:20" ht="51" customHeight="1" x14ac:dyDescent="0.3">
      <c r="B13" s="16"/>
      <c r="C13" s="16"/>
      <c r="D13" s="16"/>
      <c r="F13" s="37" t="s">
        <v>2</v>
      </c>
      <c r="G13" s="38"/>
      <c r="H13" s="39"/>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0" t="s">
        <v>3</v>
      </c>
      <c r="G14" s="41"/>
      <c r="H14" s="42"/>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3" t="str">
        <f>"% Gap - "&amp;F12&amp;" to Rural as a Region"</f>
        <v>% Gap - Breckland to Rural as a Region</v>
      </c>
      <c r="G15" s="44"/>
      <c r="H15" s="45"/>
      <c r="I15" s="21">
        <f>100*((I12-I13)/I13)</f>
        <v>-19.206030365080441</v>
      </c>
      <c r="J15" s="21">
        <f t="shared" ref="J15:N16" si="0">100*((J12-J13)/J13)</f>
        <v>-54.673485476452321</v>
      </c>
      <c r="K15" s="21">
        <f t="shared" si="0"/>
        <v>-16.937740177155682</v>
      </c>
      <c r="L15" s="21">
        <f t="shared" si="0"/>
        <v>-16.458988170736621</v>
      </c>
      <c r="M15" s="21">
        <f t="shared" si="0"/>
        <v>-8.5560979488675831E-2</v>
      </c>
      <c r="N15" s="21">
        <f t="shared" si="0"/>
        <v>-9.4506647069846625</v>
      </c>
      <c r="O15" s="21">
        <f t="shared" ref="O15:T15" si="1">100*((O12-O13)/O13)</f>
        <v>9.8033936102228836</v>
      </c>
      <c r="P15" s="21">
        <f t="shared" si="1"/>
        <v>24.849185307353668</v>
      </c>
      <c r="Q15" s="21">
        <f t="shared" si="1"/>
        <v>-23.625863164244588</v>
      </c>
      <c r="R15" s="21">
        <f t="shared" si="1"/>
        <v>-1.6457508259596882</v>
      </c>
      <c r="S15" s="21">
        <f t="shared" si="1"/>
        <v>-17.524591120970719</v>
      </c>
      <c r="T15" s="21">
        <f t="shared" si="1"/>
        <v>-15.405984741403309</v>
      </c>
    </row>
    <row r="16" spans="1:20" ht="51" customHeight="1" x14ac:dyDescent="0.3">
      <c r="B16" s="16"/>
      <c r="C16" s="16"/>
      <c r="D16" s="16"/>
      <c r="F16" s="46" t="s">
        <v>4</v>
      </c>
      <c r="G16" s="47"/>
      <c r="H16" s="48"/>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CJ4ySrzOrfqZI5cxwEoRdqa7BKfYBgBwWhDMfCaFvxdju4355235PGVYHgTpvRJ3jR/XdhFeRhHENxHMOUsEWQ==" saltValue="vXsLYcCk2aTnoFCuXMrcdg=="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Breckland</v>
      </c>
      <c r="BZ6" s="31">
        <f>100000*VLOOKUP($BY6,$B$6:$P$472,BZ$1,FALSE)/VLOOKUP($BY6,$BB$8:$BP$472,BZ$1,FALSE)</f>
        <v>272.96397308217939</v>
      </c>
      <c r="CA6" s="31">
        <f t="shared" ref="CA6:CK6" si="0">100000*VLOOKUP($BY6,$B$6:$P$472,CA$1,FALSE)/VLOOKUP($BY6,$BB$8:$BP$472,CA$1,FALSE)</f>
        <v>154.15755933873328</v>
      </c>
      <c r="CB6" s="31">
        <f t="shared" si="0"/>
        <v>263.34068651772014</v>
      </c>
      <c r="CC6" s="31">
        <f t="shared" si="0"/>
        <v>248.75433234488878</v>
      </c>
      <c r="CD6" s="31">
        <f t="shared" si="0"/>
        <v>319.56088574758451</v>
      </c>
      <c r="CE6" s="31">
        <f t="shared" si="0"/>
        <v>365.63479711364465</v>
      </c>
      <c r="CF6" s="31">
        <f t="shared" si="0"/>
        <v>454.68614128432256</v>
      </c>
      <c r="CG6" s="31">
        <f t="shared" si="0"/>
        <v>578.31290155553768</v>
      </c>
      <c r="CH6" s="31">
        <f t="shared" si="0"/>
        <v>382.38986450411971</v>
      </c>
      <c r="CI6" s="31">
        <f t="shared" si="0"/>
        <v>540.44743018323538</v>
      </c>
      <c r="CJ6" s="31">
        <f t="shared" si="0"/>
        <v>419.38157293095566</v>
      </c>
      <c r="CK6" s="31">
        <f t="shared" si="0"/>
        <v>390.07468762167713</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2022-08-31T13:12:23Z</cp:lastPrinted>
  <dcterms:created xsi:type="dcterms:W3CDTF">2022-08-17T09:40:46Z</dcterms:created>
  <dcterms:modified xsi:type="dcterms:W3CDTF">2022-08-31T13:24:14Z</dcterms:modified>
</cp:coreProperties>
</file>