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1B425041-C588-4708-9DC8-D12BEB731107}" xr6:coauthVersionLast="47" xr6:coauthVersionMax="47" xr10:uidLastSave="{57BE0D4B-28EB-4A60-8030-3EF218D3FFC1}"/>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<sst xmlns="http://schemas.openxmlformats.org/spreadsheetml/2006/main" count="9279" uniqueCount="1383">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</sst>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Craven</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329.14000650689042</c:v>
                </c:pt>
                <c:pt idx="1">
                  <c:v>379.2555687930946</c:v>
                </c:pt>
                <c:pt idx="2">
                  <c:v>494.05867397536917</c:v>
                </c:pt>
                <c:pt idx="3">
                  <c:v>212.64326389389461</c:v>
                </c:pt>
                <c:pt idx="4">
                  <c:v>57.560168363492465</c:v>
                </c:pt>
                <c:pt idx="5">
                  <c:v>315.69506726457399</c:v>
                </c:pt>
                <c:pt idx="6">
                  <c:v>334.96936911116683</c:v>
                </c:pt>
                <c:pt idx="7">
                  <c:v>408.21397511669596</c:v>
                </c:pt>
                <c:pt idx="8">
                  <c:v>422.23164440675572</c:v>
                </c:pt>
                <c:pt idx="9">
                  <c:v>439.89301801801804</c:v>
                </c:pt>
                <c:pt idx="10">
                  <c:v>509.25763886458299</c:v>
                </c:pt>
                <c:pt idx="11">
                  <c:v>327.88028881370121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411480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7051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Craven in the period 2009/10 to 2020/21 is in general in line with the England situation.  There were exceptions in 2011/12 where it delivered a higher number of dwellings than either the rural or England overall situation and in 2013/14 where it delivered markedly lower number of dwelling per head of population.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3" t="s">
        <v>1382</v>
      </c>
      <c r="B1" s="34"/>
      <c r="C1" s="34"/>
    </row>
    <row r="2" spans="1:20" ht="21" customHeight="1" x14ac:dyDescent="0.3">
      <c r="A2" s="34"/>
      <c r="B2" s="34"/>
      <c r="C2" s="34"/>
    </row>
    <row r="3" spans="1:20" ht="15" thickBot="1" x14ac:dyDescent="0.35"/>
    <row r="4" spans="1:20" ht="16.2" thickBot="1" x14ac:dyDescent="0.35">
      <c r="A4" s="2" t="s">
        <v>0</v>
      </c>
      <c r="B4" s="3" t="s">
        <v>76</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5" t="s">
        <v>1376</v>
      </c>
      <c r="G11" s="35"/>
      <c r="H11" s="36"/>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Craven</v>
      </c>
      <c r="G12" s="12"/>
      <c r="H12" s="13"/>
      <c r="I12" s="14">
        <f>Sheet2!BZ6</f>
        <v>329.14000650689042</v>
      </c>
      <c r="J12" s="15">
        <f>Sheet2!CA6</f>
        <v>379.2555687930946</v>
      </c>
      <c r="K12" s="15">
        <f>Sheet2!CB6</f>
        <v>494.05867397536917</v>
      </c>
      <c r="L12" s="15">
        <f>Sheet2!CC6</f>
        <v>212.64326389389461</v>
      </c>
      <c r="M12" s="15">
        <f>Sheet2!CD6</f>
        <v>57.560168363492465</v>
      </c>
      <c r="N12" s="15">
        <f>Sheet2!CE6</f>
        <v>315.69506726457399</v>
      </c>
      <c r="O12" s="15">
        <f>Sheet2!CF6</f>
        <v>334.96936911116683</v>
      </c>
      <c r="P12" s="15">
        <f>Sheet2!CG6</f>
        <v>408.21397511669596</v>
      </c>
      <c r="Q12" s="15">
        <f>Sheet2!CH6</f>
        <v>422.23164440675572</v>
      </c>
      <c r="R12" s="15">
        <f>Sheet2!CI6</f>
        <v>439.89301801801804</v>
      </c>
      <c r="S12" s="15">
        <f>Sheet2!CJ6</f>
        <v>509.25763886458299</v>
      </c>
      <c r="T12" s="15">
        <f>Sheet2!CK6</f>
        <v>327.88028881370121</v>
      </c>
    </row>
    <row r="13" spans="1:20" ht="51" customHeight="1" x14ac:dyDescent="0.3">
      <c r="B13" s="16"/>
      <c r="C13" s="16"/>
      <c r="D13" s="16"/>
      <c r="F13" s="37" t="s">
        <v>2</v>
      </c>
      <c r="G13" s="38"/>
      <c r="H13" s="39"/>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0" t="s">
        <v>3</v>
      </c>
      <c r="G14" s="41"/>
      <c r="H14" s="42"/>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3" t="str">
        <f>"% Gap - "&amp;F12&amp;" to Rural as a Region"</f>
        <v>% Gap - Craven to Rural as a Region</v>
      </c>
      <c r="G15" s="44"/>
      <c r="H15" s="45"/>
      <c r="I15" s="21">
        <f>100*((I12-I13)/I13)</f>
        <v>-2.5786172765411046</v>
      </c>
      <c r="J15" s="21">
        <f t="shared" ref="J15:N16" si="0">100*((J12-J13)/J13)</f>
        <v>11.511450497629498</v>
      </c>
      <c r="K15" s="21">
        <f t="shared" si="0"/>
        <v>55.834749609459358</v>
      </c>
      <c r="L15" s="21">
        <f t="shared" si="0"/>
        <v>-28.586436035440432</v>
      </c>
      <c r="M15" s="21">
        <f t="shared" si="0"/>
        <v>-82.003141847255918</v>
      </c>
      <c r="N15" s="21">
        <f t="shared" si="0"/>
        <v>-21.818222111923337</v>
      </c>
      <c r="O15" s="21">
        <f t="shared" ref="O15:T15" si="1">100*((O12-O13)/O13)</f>
        <v>-19.107335490830639</v>
      </c>
      <c r="P15" s="21">
        <f t="shared" si="1"/>
        <v>-11.872652179623827</v>
      </c>
      <c r="Q15" s="21">
        <f t="shared" si="1"/>
        <v>-15.668326020811255</v>
      </c>
      <c r="R15" s="21">
        <f t="shared" si="1"/>
        <v>-19.945317365287682</v>
      </c>
      <c r="S15" s="21">
        <f t="shared" si="1"/>
        <v>0.15039930483624947</v>
      </c>
      <c r="T15" s="21">
        <f t="shared" si="1"/>
        <v>-28.893847678215884</v>
      </c>
    </row>
    <row r="16" spans="1:20" ht="51" customHeight="1" x14ac:dyDescent="0.3">
      <c r="B16" s="16"/>
      <c r="C16" s="16"/>
      <c r="D16" s="16"/>
      <c r="F16" s="46" t="s">
        <v>4</v>
      </c>
      <c r="G16" s="47"/>
      <c r="H16" s="48"/>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OHxBDFqW9K1kQRA1JjAhwQuWStvKpRJyiSNxanAoQLxKWoEGIaoPuPRY8E/3EBt7ciaKaT+hH9b8NdPSRFrfWg==" saltValue="+MMDyAqBT2IzknJ9Q4bYiQ=="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Craven</v>
      </c>
      <c r="BZ6" s="31">
        <f>100000*VLOOKUP($BY6,$B$6:$P$472,BZ$1,FALSE)/VLOOKUP($BY6,$BB$8:$BP$472,BZ$1,FALSE)</f>
        <v>329.14000650689042</v>
      </c>
      <c r="CA6" s="31">
        <f t="shared" ref="CA6:CK6" si="0">100000*VLOOKUP($BY6,$B$6:$P$472,CA$1,FALSE)/VLOOKUP($BY6,$BB$8:$BP$472,CA$1,FALSE)</f>
        <v>379.2555687930946</v>
      </c>
      <c r="CB6" s="31">
        <f t="shared" si="0"/>
        <v>494.05867397536917</v>
      </c>
      <c r="CC6" s="31">
        <f t="shared" si="0"/>
        <v>212.64326389389461</v>
      </c>
      <c r="CD6" s="31">
        <f t="shared" si="0"/>
        <v>57.560168363492465</v>
      </c>
      <c r="CE6" s="31">
        <f t="shared" si="0"/>
        <v>315.69506726457399</v>
      </c>
      <c r="CF6" s="31">
        <f t="shared" si="0"/>
        <v>334.96936911116683</v>
      </c>
      <c r="CG6" s="31">
        <f t="shared" si="0"/>
        <v>408.21397511669596</v>
      </c>
      <c r="CH6" s="31">
        <f t="shared" si="0"/>
        <v>422.23164440675572</v>
      </c>
      <c r="CI6" s="31">
        <f t="shared" si="0"/>
        <v>439.89301801801804</v>
      </c>
      <c r="CJ6" s="31">
        <f t="shared" si="0"/>
        <v>509.25763886458299</v>
      </c>
      <c r="CK6" s="31">
        <f t="shared" si="0"/>
        <v>327.88028881370121</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2022-08-31T14:40:02Z</dcterms:modified>
</cp:coreProperties>
</file>