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7B4FBF0C-6548-4034-A125-35D3F7A5DD6D}" xr6:coauthVersionLast="47" xr6:coauthVersionMax="47" xr10:uidLastSave="{BD6B07E2-CBDF-459C-91C3-46A3B2313D00}"/>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<sst xmlns="http://schemas.openxmlformats.org/spreadsheetml/2006/main" count="9279" uniqueCount="1383">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</sst>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Devon</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210.36266195178192</c:v>
                </c:pt>
                <c:pt idx="1">
                  <c:v>275.68106240728287</c:v>
                </c:pt>
                <c:pt idx="2">
                  <c:v>249.86493787142086</c:v>
                </c:pt>
                <c:pt idx="3">
                  <c:v>349.62433980510303</c:v>
                </c:pt>
                <c:pt idx="4">
                  <c:v>628.67467381484823</c:v>
                </c:pt>
                <c:pt idx="5">
                  <c:v>797.69700698808947</c:v>
                </c:pt>
                <c:pt idx="6">
                  <c:v>742.15927157103624</c:v>
                </c:pt>
                <c:pt idx="7">
                  <c:v>516.14375031189627</c:v>
                </c:pt>
                <c:pt idx="8">
                  <c:v>608.72315748778692</c:v>
                </c:pt>
                <c:pt idx="9">
                  <c:v>643.72180685574119</c:v>
                </c:pt>
                <c:pt idx="10">
                  <c:v>728.0358754204151</c:v>
                </c:pt>
                <c:pt idx="11">
                  <c:v>588.87088060507836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373380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667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East Devon in the period 2009/10 to 2020/21 was initially in line with the England and rural situations, however the delivery of additional dwellings in East Devon increased markedly in 2013/14 moving it ahead of both the England and rural positions, which remained to be the case in each year until 2020/21.</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90</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East Devon</v>
      </c>
      <c r="G12" s="12"/>
      <c r="H12" s="13"/>
      <c r="I12" s="14">
        <f>Sheet2!BZ6</f>
        <v>210.36266195178192</v>
      </c>
      <c r="J12" s="15">
        <f>Sheet2!CA6</f>
        <v>275.68106240728287</v>
      </c>
      <c r="K12" s="15">
        <f>Sheet2!CB6</f>
        <v>249.86493787142086</v>
      </c>
      <c r="L12" s="15">
        <f>Sheet2!CC6</f>
        <v>349.62433980510303</v>
      </c>
      <c r="M12" s="15">
        <f>Sheet2!CD6</f>
        <v>628.67467381484823</v>
      </c>
      <c r="N12" s="15">
        <f>Sheet2!CE6</f>
        <v>797.69700698808947</v>
      </c>
      <c r="O12" s="15">
        <f>Sheet2!CF6</f>
        <v>742.15927157103624</v>
      </c>
      <c r="P12" s="15">
        <f>Sheet2!CG6</f>
        <v>516.14375031189627</v>
      </c>
      <c r="Q12" s="15">
        <f>Sheet2!CH6</f>
        <v>608.72315748778692</v>
      </c>
      <c r="R12" s="15">
        <f>Sheet2!CI6</f>
        <v>643.72180685574119</v>
      </c>
      <c r="S12" s="15">
        <f>Sheet2!CJ6</f>
        <v>728.0358754204151</v>
      </c>
      <c r="T12" s="15">
        <f>Sheet2!CK6</f>
        <v>588.87088060507836</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East Devon to Rural as a Region</v>
      </c>
      <c r="G15" s="44"/>
      <c r="H15" s="45"/>
      <c r="I15" s="21">
        <f>100*((I12-I13)/I13)</f>
        <v>-37.735246413136593</v>
      </c>
      <c r="J15" s="21">
        <f t="shared" ref="J15:N16" si="0">100*((J12-J13)/J13)</f>
        <v>-18.942270929356049</v>
      </c>
      <c r="K15" s="21">
        <f t="shared" si="0"/>
        <v>-21.188227066088942</v>
      </c>
      <c r="L15" s="21">
        <f t="shared" si="0"/>
        <v>17.416934338899186</v>
      </c>
      <c r="M15" s="21">
        <f t="shared" si="0"/>
        <v>96.56247107234806</v>
      </c>
      <c r="N15" s="21">
        <f t="shared" si="0"/>
        <v>97.549397153107606</v>
      </c>
      <c r="O15" s="21">
        <f t="shared" ref="O15:T15" si="1">100*((O12-O13)/O13)</f>
        <v>79.22606215269002</v>
      </c>
      <c r="P15" s="21">
        <f t="shared" si="1"/>
        <v>11.427786851360741</v>
      </c>
      <c r="Q15" s="21">
        <f t="shared" si="1"/>
        <v>21.57933575293405</v>
      </c>
      <c r="R15" s="21">
        <f t="shared" si="1"/>
        <v>17.148813102482904</v>
      </c>
      <c r="S15" s="21">
        <f t="shared" si="1"/>
        <v>43.175237968279063</v>
      </c>
      <c r="T15" s="21">
        <f t="shared" si="1"/>
        <v>27.706190224687028</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9fmC9inM8tT1X7meI2I0FkhxqE2Tq2pg7RizcIslNORsM6DVcD0kVq3P3Pjk7YXH/QyuE7yk4kuxNKw8UHFHIQ==" saltValue="ghURYSJ8QCY8JNVX/C0MB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East Devon</v>
      </c>
      <c r="BZ6" s="31">
        <f>100000*VLOOKUP($BY6,$B$6:$P$472,BZ$1,FALSE)/VLOOKUP($BY6,$BB$8:$BP$472,BZ$1,FALSE)</f>
        <v>210.36266195178192</v>
      </c>
      <c r="CA6" s="31">
        <f t="shared" ref="CA6:CK6" si="0">100000*VLOOKUP($BY6,$B$6:$P$472,CA$1,FALSE)/VLOOKUP($BY6,$BB$8:$BP$472,CA$1,FALSE)</f>
        <v>275.68106240728287</v>
      </c>
      <c r="CB6" s="31">
        <f t="shared" si="0"/>
        <v>249.86493787142086</v>
      </c>
      <c r="CC6" s="31">
        <f t="shared" si="0"/>
        <v>349.62433980510303</v>
      </c>
      <c r="CD6" s="31">
        <f t="shared" si="0"/>
        <v>628.67467381484823</v>
      </c>
      <c r="CE6" s="31">
        <f t="shared" si="0"/>
        <v>797.69700698808947</v>
      </c>
      <c r="CF6" s="31">
        <f t="shared" si="0"/>
        <v>742.15927157103624</v>
      </c>
      <c r="CG6" s="31">
        <f t="shared" si="0"/>
        <v>516.14375031189627</v>
      </c>
      <c r="CH6" s="31">
        <f t="shared" si="0"/>
        <v>608.72315748778692</v>
      </c>
      <c r="CI6" s="31">
        <f t="shared" si="0"/>
        <v>643.72180685574119</v>
      </c>
      <c r="CJ6" s="31">
        <f t="shared" si="0"/>
        <v>728.0358754204151</v>
      </c>
      <c r="CK6" s="31">
        <f t="shared" si="0"/>
        <v>588.87088060507836</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2022-08-31T15:08:57Z</dcterms:modified>
</cp:coreProperties>
</file>