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14D2930F-C1AC-4C0B-8BA0-6D51E2E4F771}" xr6:coauthVersionLast="47" xr6:coauthVersionMax="47" xr10:uidLastSave="{8EFAC055-B939-4FF3-8CD6-C777DA5ABC04}"/>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<sst xmlns="http://schemas.openxmlformats.org/spreadsheetml/2006/main" count="9279" uniqueCount="1383">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</sst>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Lichfield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147.60159977049341</c:v>
                </c:pt>
                <c:pt idx="1">
                  <c:v>242.39842302414112</c:v>
                </c:pt>
                <c:pt idx="2">
                  <c:v>199.18542081636292</c:v>
                </c:pt>
                <c:pt idx="3">
                  <c:v>236.22436372621695</c:v>
                </c:pt>
                <c:pt idx="4">
                  <c:v>316.56769829721969</c:v>
                </c:pt>
                <c:pt idx="5">
                  <c:v>177.34318355509396</c:v>
                </c:pt>
                <c:pt idx="6">
                  <c:v>194.99639256673751</c:v>
                </c:pt>
                <c:pt idx="7">
                  <c:v>313.13514407134033</c:v>
                </c:pt>
                <c:pt idx="8">
                  <c:v>533.29726491928079</c:v>
                </c:pt>
                <c:pt idx="9">
                  <c:v>711.77800221228301</c:v>
                </c:pt>
                <c:pt idx="10">
                  <c:v>554.62216961319643</c:v>
                </c:pt>
                <c:pt idx="11">
                  <c:v>518.75763226899664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Lichfield for the period 2009/10 to 2020/21 was initially below that seen for England and 'Rural as a Region' until a marked increase in 2017/18 took it above both these comparators which remained the case to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158</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Lichfield</v>
      </c>
      <c r="G12" s="12"/>
      <c r="H12" s="13"/>
      <c r="I12" s="14">
        <f>Sheet2!BZ6</f>
        <v>147.60159977049341</v>
      </c>
      <c r="J12" s="15">
        <f>Sheet2!CA6</f>
        <v>242.39842302414112</v>
      </c>
      <c r="K12" s="15">
        <f>Sheet2!CB6</f>
        <v>199.18542081636292</v>
      </c>
      <c r="L12" s="15">
        <f>Sheet2!CC6</f>
        <v>236.22436372621695</v>
      </c>
      <c r="M12" s="15">
        <f>Sheet2!CD6</f>
        <v>316.56769829721969</v>
      </c>
      <c r="N12" s="15">
        <f>Sheet2!CE6</f>
        <v>177.34318355509396</v>
      </c>
      <c r="O12" s="15">
        <f>Sheet2!CF6</f>
        <v>194.99639256673751</v>
      </c>
      <c r="P12" s="15">
        <f>Sheet2!CG6</f>
        <v>313.13514407134033</v>
      </c>
      <c r="Q12" s="15">
        <f>Sheet2!CH6</f>
        <v>533.29726491928079</v>
      </c>
      <c r="R12" s="15">
        <f>Sheet2!CI6</f>
        <v>711.77800221228301</v>
      </c>
      <c r="S12" s="15">
        <f>Sheet2!CJ6</f>
        <v>554.62216961319643</v>
      </c>
      <c r="T12" s="15">
        <f>Sheet2!CK6</f>
        <v>518.75763226899664</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Lichfield to Rural as a Region</v>
      </c>
      <c r="G15" s="47"/>
      <c r="H15" s="48"/>
      <c r="I15" s="21">
        <f>100*((I12-I13)/I13)</f>
        <v>-56.311746802086148</v>
      </c>
      <c r="J15" s="21">
        <f t="shared" ref="J15:N16" si="0">100*((J12-J13)/J13)</f>
        <v>-28.728271978238311</v>
      </c>
      <c r="K15" s="21">
        <f t="shared" si="0"/>
        <v>-37.173433412242488</v>
      </c>
      <c r="L15" s="21">
        <f t="shared" si="0"/>
        <v>-20.667020435844911</v>
      </c>
      <c r="M15" s="21">
        <f t="shared" si="0"/>
        <v>-1.0214159552526976</v>
      </c>
      <c r="N15" s="21">
        <f t="shared" si="0"/>
        <v>-56.081019868932749</v>
      </c>
      <c r="O15" s="21">
        <f t="shared" ref="O15:T15" si="1">100*((O12-O13)/O13)</f>
        <v>-52.909790509339039</v>
      </c>
      <c r="P15" s="21">
        <f t="shared" si="1"/>
        <v>-32.398762809455945</v>
      </c>
      <c r="Q15" s="21">
        <f t="shared" si="1"/>
        <v>6.5146387650670725</v>
      </c>
      <c r="R15" s="21">
        <f t="shared" si="1"/>
        <v>29.534136118386691</v>
      </c>
      <c r="S15" s="21">
        <f t="shared" si="1"/>
        <v>9.0717693973490174</v>
      </c>
      <c r="T15" s="21">
        <f t="shared" si="1"/>
        <v>12.50099648157302</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PTciNR0m6uHdZ8IZgQA3V01w/79KXywcFE5SpUqS8BmxmNh/BbRXxTvc4kuPtHTCVJZFXce9btAEm5CSyMM8Kg==" saltValue="nIHK7R3C+wTJccnbndYft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Lichfield</v>
      </c>
      <c r="BZ6" s="31">
        <f>100000*VLOOKUP($BY6,$B$6:$P$472,BZ$1,FALSE)/VLOOKUP($BY6,$BB$8:$BP$472,BZ$1,FALSE)</f>
        <v>147.60159977049341</v>
      </c>
      <c r="CA6" s="31">
        <f t="shared" ref="CA6:CK6" si="0">100000*VLOOKUP($BY6,$B$6:$P$472,CA$1,FALSE)/VLOOKUP($BY6,$BB$8:$BP$472,CA$1,FALSE)</f>
        <v>242.39842302414112</v>
      </c>
      <c r="CB6" s="31">
        <f t="shared" si="0"/>
        <v>199.18542081636292</v>
      </c>
      <c r="CC6" s="31">
        <f t="shared" si="0"/>
        <v>236.22436372621695</v>
      </c>
      <c r="CD6" s="31">
        <f t="shared" si="0"/>
        <v>316.56769829721969</v>
      </c>
      <c r="CE6" s="31">
        <f t="shared" si="0"/>
        <v>177.34318355509396</v>
      </c>
      <c r="CF6" s="31">
        <f t="shared" si="0"/>
        <v>194.99639256673751</v>
      </c>
      <c r="CG6" s="31">
        <f t="shared" si="0"/>
        <v>313.13514407134033</v>
      </c>
      <c r="CH6" s="31">
        <f t="shared" si="0"/>
        <v>533.29726491928079</v>
      </c>
      <c r="CI6" s="31">
        <f t="shared" si="0"/>
        <v>711.77800221228301</v>
      </c>
      <c r="CJ6" s="31">
        <f t="shared" si="0"/>
        <v>554.62216961319643</v>
      </c>
      <c r="CK6" s="31">
        <f t="shared" si="0"/>
        <v>518.75763226899664</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2022-09-01T11:02:12Z</dcterms:modified>
</cp:coreProperties>
</file>