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BAE220C-7CB5-4014-B235-FC0C210B66C5}" xr6:coauthVersionLast="47" xr6:coauthVersionMax="47" xr10:uidLastSave="{FECB2BD8-5970-4718-9A95-ADEE6368D2EB}"/>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<sst xmlns="http://schemas.openxmlformats.org/spreadsheetml/2006/main" count="9279" uniqueCount="1383">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</sst>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Mendip</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329.17756252071746</c:v>
                </c:pt>
                <c:pt idx="1">
                  <c:v>405.02357668385224</c:v>
                </c:pt>
                <c:pt idx="2">
                  <c:v>369.26676781894957</c:v>
                </c:pt>
                <c:pt idx="3">
                  <c:v>297.13766469786458</c:v>
                </c:pt>
                <c:pt idx="4">
                  <c:v>278.26622917535303</c:v>
                </c:pt>
                <c:pt idx="5">
                  <c:v>575.20411194426197</c:v>
                </c:pt>
                <c:pt idx="6">
                  <c:v>418.5407296351824</c:v>
                </c:pt>
                <c:pt idx="7">
                  <c:v>347.38489008317794</c:v>
                </c:pt>
                <c:pt idx="8">
                  <c:v>598.1693726709716</c:v>
                </c:pt>
                <c:pt idx="9">
                  <c:v>445.67857173945214</c:v>
                </c:pt>
                <c:pt idx="10">
                  <c:v>334.81273845674684</c:v>
                </c:pt>
                <c:pt idx="11">
                  <c:v>276.03880022014312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Mendip for the period 2009/10 to 2020/21 was generally in line with or above the rural situation up to 2017/18, after which it fell away to below both the rural and England levels.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169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Mendip</v>
      </c>
      <c r="G12" s="12"/>
      <c r="H12" s="13"/>
      <c r="I12" s="14">
        <f>Sheet2!BZ6</f>
        <v>329.17756252071746</v>
      </c>
      <c r="J12" s="15">
        <f>Sheet2!CA6</f>
        <v>405.02357668385224</v>
      </c>
      <c r="K12" s="15">
        <f>Sheet2!CB6</f>
        <v>369.26676781894957</v>
      </c>
      <c r="L12" s="15">
        <f>Sheet2!CC6</f>
        <v>297.13766469786458</v>
      </c>
      <c r="M12" s="15">
        <f>Sheet2!CD6</f>
        <v>278.26622917535303</v>
      </c>
      <c r="N12" s="15">
        <f>Sheet2!CE6</f>
        <v>575.20411194426197</v>
      </c>
      <c r="O12" s="15">
        <f>Sheet2!CF6</f>
        <v>418.5407296351824</v>
      </c>
      <c r="P12" s="15">
        <f>Sheet2!CG6</f>
        <v>347.38489008317794</v>
      </c>
      <c r="Q12" s="15">
        <f>Sheet2!CH6</f>
        <v>598.1693726709716</v>
      </c>
      <c r="R12" s="15">
        <f>Sheet2!CI6</f>
        <v>445.67857173945214</v>
      </c>
      <c r="S12" s="15">
        <f>Sheet2!CJ6</f>
        <v>334.81273845674684</v>
      </c>
      <c r="T12" s="15">
        <f>Sheet2!CK6</f>
        <v>276.03880022014312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Mendip to Rural as a Region</v>
      </c>
      <c r="G15" s="47"/>
      <c r="H15" s="48"/>
      <c r="I15" s="21">
        <f>100*((I12-I13)/I13)</f>
        <v>-2.5675011596173625</v>
      </c>
      <c r="J15" s="21">
        <f t="shared" ref="J15:N16" si="0">100*((J12-J13)/J13)</f>
        <v>19.087945538893784</v>
      </c>
      <c r="K15" s="21">
        <f t="shared" si="0"/>
        <v>16.47319910231796</v>
      </c>
      <c r="L15" s="21">
        <f t="shared" si="0"/>
        <v>-0.21005492669141698</v>
      </c>
      <c r="M15" s="21">
        <f t="shared" si="0"/>
        <v>-12.996817112437874</v>
      </c>
      <c r="N15" s="21">
        <f t="shared" si="0"/>
        <v>42.449106062991937</v>
      </c>
      <c r="O15" s="21">
        <f t="shared" ref="O15:T15" si="1">100*((O12-O13)/O13)</f>
        <v>1.0745397874443665</v>
      </c>
      <c r="P15" s="21">
        <f t="shared" si="1"/>
        <v>-25.004750199569418</v>
      </c>
      <c r="Q15" s="21">
        <f t="shared" si="1"/>
        <v>19.471444617326071</v>
      </c>
      <c r="R15" s="21">
        <f t="shared" si="1"/>
        <v>-18.892423484129257</v>
      </c>
      <c r="S15" s="21">
        <f t="shared" si="1"/>
        <v>-34.155863575165114</v>
      </c>
      <c r="T15" s="21">
        <f t="shared" si="1"/>
        <v>-40.136514316880678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Ah/tgFjd93kOahyaJacYIS8B41y7XTwTYL5cigcP2kZ+vohfy6s1PVOrQWgtijshaCRKV2ZDHY1M2Vy5qk/KfA==" saltValue="rReFqgLaubEnlklStyWC7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Mendip</v>
      </c>
      <c r="BZ6" s="31">
        <f>100000*VLOOKUP($BY6,$B$6:$P$472,BZ$1,FALSE)/VLOOKUP($BY6,$BB$8:$BP$472,BZ$1,FALSE)</f>
        <v>329.17756252071746</v>
      </c>
      <c r="CA6" s="31">
        <f t="shared" ref="CA6:CK6" si="0">100000*VLOOKUP($BY6,$B$6:$P$472,CA$1,FALSE)/VLOOKUP($BY6,$BB$8:$BP$472,CA$1,FALSE)</f>
        <v>405.02357668385224</v>
      </c>
      <c r="CB6" s="31">
        <f t="shared" si="0"/>
        <v>369.26676781894957</v>
      </c>
      <c r="CC6" s="31">
        <f t="shared" si="0"/>
        <v>297.13766469786458</v>
      </c>
      <c r="CD6" s="31">
        <f t="shared" si="0"/>
        <v>278.26622917535303</v>
      </c>
      <c r="CE6" s="31">
        <f t="shared" si="0"/>
        <v>575.20411194426197</v>
      </c>
      <c r="CF6" s="31">
        <f t="shared" si="0"/>
        <v>418.5407296351824</v>
      </c>
      <c r="CG6" s="31">
        <f t="shared" si="0"/>
        <v>347.38489008317794</v>
      </c>
      <c r="CH6" s="31">
        <f t="shared" si="0"/>
        <v>598.1693726709716</v>
      </c>
      <c r="CI6" s="31">
        <f t="shared" si="0"/>
        <v>445.67857173945214</v>
      </c>
      <c r="CJ6" s="31">
        <f t="shared" si="0"/>
        <v>334.81273845674684</v>
      </c>
      <c r="CK6" s="31">
        <f t="shared" si="0"/>
        <v>276.03880022014312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2022-09-01T12:56:23Z</dcterms:modified>
</cp:coreProperties>
</file>