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AE62013D-3508-463E-8BDF-9402D2D6DB44}" xr6:coauthVersionLast="47" xr6:coauthVersionMax="47" xr10:uidLastSave="{4D29AE90-7169-4B15-8A65-8C0F3892CBD6}"/>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<sst xmlns="http://schemas.openxmlformats.org/spreadsheetml/2006/main" count="9279" uniqueCount="1383">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</sst>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Mid Devon</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407.37324794429605</c:v>
                </c:pt>
                <c:pt idx="1">
                  <c:v>389.70939773358469</c:v>
                </c:pt>
                <c:pt idx="2">
                  <c:v>301.52946006980085</c:v>
                </c:pt>
                <c:pt idx="3">
                  <c:v>424.84243831491926</c:v>
                </c:pt>
                <c:pt idx="4">
                  <c:v>424.36408914186973</c:v>
                </c:pt>
                <c:pt idx="5">
                  <c:v>417.54970229084671</c:v>
                </c:pt>
                <c:pt idx="6">
                  <c:v>442.31107536880199</c:v>
                </c:pt>
                <c:pt idx="7">
                  <c:v>408.11216825237858</c:v>
                </c:pt>
                <c:pt idx="8">
                  <c:v>622.65110452352303</c:v>
                </c:pt>
                <c:pt idx="9">
                  <c:v>528.79613195421996</c:v>
                </c:pt>
                <c:pt idx="10">
                  <c:v>516.33439030020293</c:v>
                </c:pt>
                <c:pt idx="11">
                  <c:v>402.20914875735383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Mid Devon for the period 2009/10 to 2020/21 was generally in line with or above the 'Rural as a Region' average.</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171</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Mid Devon</v>
      </c>
      <c r="G12" s="12"/>
      <c r="H12" s="13"/>
      <c r="I12" s="14">
        <f>Sheet2!BZ6</f>
        <v>407.37324794429605</v>
      </c>
      <c r="J12" s="15">
        <f>Sheet2!CA6</f>
        <v>389.70939773358469</v>
      </c>
      <c r="K12" s="15">
        <f>Sheet2!CB6</f>
        <v>301.52946006980085</v>
      </c>
      <c r="L12" s="15">
        <f>Sheet2!CC6</f>
        <v>424.84243831491926</v>
      </c>
      <c r="M12" s="15">
        <f>Sheet2!CD6</f>
        <v>424.36408914186973</v>
      </c>
      <c r="N12" s="15">
        <f>Sheet2!CE6</f>
        <v>417.54970229084671</v>
      </c>
      <c r="O12" s="15">
        <f>Sheet2!CF6</f>
        <v>442.31107536880199</v>
      </c>
      <c r="P12" s="15">
        <f>Sheet2!CG6</f>
        <v>408.11216825237858</v>
      </c>
      <c r="Q12" s="15">
        <f>Sheet2!CH6</f>
        <v>622.65110452352303</v>
      </c>
      <c r="R12" s="15">
        <f>Sheet2!CI6</f>
        <v>528.79613195421996</v>
      </c>
      <c r="S12" s="15">
        <f>Sheet2!CJ6</f>
        <v>516.33439030020293</v>
      </c>
      <c r="T12" s="15">
        <f>Sheet2!CK6</f>
        <v>402.20914875735383</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Mid Devon to Rural as a Region</v>
      </c>
      <c r="G15" s="47"/>
      <c r="H15" s="48"/>
      <c r="I15" s="21">
        <f>100*((I12-I13)/I13)</f>
        <v>20.577457357645617</v>
      </c>
      <c r="J15" s="21">
        <f t="shared" ref="J15:N16" si="0">100*((J12-J13)/J13)</f>
        <v>14.585160481949108</v>
      </c>
      <c r="K15" s="21">
        <f t="shared" si="0"/>
        <v>-4.8923328645061535</v>
      </c>
      <c r="L15" s="21">
        <f t="shared" si="0"/>
        <v>42.677986068727961</v>
      </c>
      <c r="M15" s="21">
        <f t="shared" si="0"/>
        <v>32.682383226811005</v>
      </c>
      <c r="N15" s="21">
        <f t="shared" si="0"/>
        <v>3.406044207770162</v>
      </c>
      <c r="O15" s="21">
        <f t="shared" ref="O15:T15" si="1">100*((O12-O13)/O13)</f>
        <v>6.8149052656338567</v>
      </c>
      <c r="P15" s="21">
        <f t="shared" si="1"/>
        <v>-11.894630772932974</v>
      </c>
      <c r="Q15" s="21">
        <f t="shared" si="1"/>
        <v>24.361143095364287</v>
      </c>
      <c r="R15" s="21">
        <f t="shared" si="1"/>
        <v>-3.7661322455347777</v>
      </c>
      <c r="S15" s="21">
        <f t="shared" si="1"/>
        <v>1.5421103523888842</v>
      </c>
      <c r="T15" s="21">
        <f t="shared" si="1"/>
        <v>-12.774430264682529</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wJ6TXIQ1MGaFttR52rRWWQYgAdTcpDKHzHjnOBKsPAqQGZPWegNuPpw3Rh6OlcqGEH9RZK+yoTEaGHwGDIuGIg==" saltValue="TcTGwYL4x+gM9Eqd4agBW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Mid Devon</v>
      </c>
      <c r="BZ6" s="31">
        <f>100000*VLOOKUP($BY6,$B$6:$P$472,BZ$1,FALSE)/VLOOKUP($BY6,$BB$8:$BP$472,BZ$1,FALSE)</f>
        <v>407.37324794429605</v>
      </c>
      <c r="CA6" s="31">
        <f t="shared" ref="CA6:CK6" si="0">100000*VLOOKUP($BY6,$B$6:$P$472,CA$1,FALSE)/VLOOKUP($BY6,$BB$8:$BP$472,CA$1,FALSE)</f>
        <v>389.70939773358469</v>
      </c>
      <c r="CB6" s="31">
        <f t="shared" si="0"/>
        <v>301.52946006980085</v>
      </c>
      <c r="CC6" s="31">
        <f t="shared" si="0"/>
        <v>424.84243831491926</v>
      </c>
      <c r="CD6" s="31">
        <f t="shared" si="0"/>
        <v>424.36408914186973</v>
      </c>
      <c r="CE6" s="31">
        <f t="shared" si="0"/>
        <v>417.54970229084671</v>
      </c>
      <c r="CF6" s="31">
        <f t="shared" si="0"/>
        <v>442.31107536880199</v>
      </c>
      <c r="CG6" s="31">
        <f t="shared" si="0"/>
        <v>408.11216825237858</v>
      </c>
      <c r="CH6" s="31">
        <f t="shared" si="0"/>
        <v>622.65110452352303</v>
      </c>
      <c r="CI6" s="31">
        <f t="shared" si="0"/>
        <v>528.79613195421996</v>
      </c>
      <c r="CJ6" s="31">
        <f t="shared" si="0"/>
        <v>516.33439030020293</v>
      </c>
      <c r="CK6" s="31">
        <f t="shared" si="0"/>
        <v>402.20914875735383</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2022-09-01T12:58:32Z</dcterms:modified>
</cp:coreProperties>
</file>