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680B1B29-BB65-4E13-A968-B0EA03B74823}" xr6:coauthVersionLast="47" xr6:coauthVersionMax="47" xr10:uidLastSave="{4D15FDA0-F9B3-4B40-BDF7-96B8C66549E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<sst xmlns="http://schemas.openxmlformats.org/spreadsheetml/2006/main" count="9279" uniqueCount="1383">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</sst>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393.89119360316403</c:v>
                </c:pt>
                <c:pt idx="1">
                  <c:v>279.22780916038715</c:v>
                </c:pt>
                <c:pt idx="2">
                  <c:v>188.34596067080957</c:v>
                </c:pt>
                <c:pt idx="3">
                  <c:v>329.26634343864885</c:v>
                </c:pt>
                <c:pt idx="4">
                  <c:v>451.83772205586166</c:v>
                </c:pt>
                <c:pt idx="5">
                  <c:v>364.78883724887532</c:v>
                </c:pt>
                <c:pt idx="6">
                  <c:v>280.36787663813431</c:v>
                </c:pt>
                <c:pt idx="7">
                  <c:v>497.6596261741492</c:v>
                </c:pt>
                <c:pt idx="8">
                  <c:v>664.29170159262367</c:v>
                </c:pt>
                <c:pt idx="9">
                  <c:v>721.04879825200294</c:v>
                </c:pt>
                <c:pt idx="10">
                  <c:v>913.06809408615982</c:v>
                </c:pt>
                <c:pt idx="11">
                  <c:v>566.36446979729044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Devon was generally in line with both the 'Rural as a Region' average and England situations up until 2016/17 at which point there was year on year increase taking the supply of additional dwellings in 2019/20 well above the rural and England levels, before dropping sharply in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182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Devon</v>
      </c>
      <c r="G12" s="12"/>
      <c r="H12" s="13"/>
      <c r="I12" s="14">
        <f>Sheet2!BZ6</f>
        <v>393.89119360316403</v>
      </c>
      <c r="J12" s="15">
        <f>Sheet2!CA6</f>
        <v>279.22780916038715</v>
      </c>
      <c r="K12" s="15">
        <f>Sheet2!CB6</f>
        <v>188.34596067080957</v>
      </c>
      <c r="L12" s="15">
        <f>Sheet2!CC6</f>
        <v>329.26634343864885</v>
      </c>
      <c r="M12" s="15">
        <f>Sheet2!CD6</f>
        <v>451.83772205586166</v>
      </c>
      <c r="N12" s="15">
        <f>Sheet2!CE6</f>
        <v>364.78883724887532</v>
      </c>
      <c r="O12" s="15">
        <f>Sheet2!CF6</f>
        <v>280.36787663813431</v>
      </c>
      <c r="P12" s="15">
        <f>Sheet2!CG6</f>
        <v>497.6596261741492</v>
      </c>
      <c r="Q12" s="15">
        <f>Sheet2!CH6</f>
        <v>664.29170159262367</v>
      </c>
      <c r="R12" s="15">
        <f>Sheet2!CI6</f>
        <v>721.04879825200294</v>
      </c>
      <c r="S12" s="15">
        <f>Sheet2!CJ6</f>
        <v>913.06809408615982</v>
      </c>
      <c r="T12" s="15">
        <f>Sheet2!CK6</f>
        <v>566.36446979729044</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Devon to Rural as a Region</v>
      </c>
      <c r="G15" s="47"/>
      <c r="H15" s="48"/>
      <c r="I15" s="21">
        <f>100*((I12-I13)/I13)</f>
        <v>16.58693554352395</v>
      </c>
      <c r="J15" s="21">
        <f t="shared" ref="J15:N16" si="0">100*((J12-J13)/J13)</f>
        <v>-17.899430935615083</v>
      </c>
      <c r="K15" s="21">
        <f t="shared" si="0"/>
        <v>-40.592388784673076</v>
      </c>
      <c r="L15" s="21">
        <f t="shared" si="0"/>
        <v>10.579957474061898</v>
      </c>
      <c r="M15" s="21">
        <f t="shared" si="0"/>
        <v>41.272335072873908</v>
      </c>
      <c r="N15" s="21">
        <f t="shared" si="0"/>
        <v>-9.6601663847356001</v>
      </c>
      <c r="O15" s="21">
        <f t="shared" ref="O15:T15" si="1">100*((O12-O13)/O13)</f>
        <v>-32.293198496875</v>
      </c>
      <c r="P15" s="21">
        <f t="shared" si="1"/>
        <v>7.4373383700793783</v>
      </c>
      <c r="Q15" s="21">
        <f t="shared" si="1"/>
        <v>32.677955212239276</v>
      </c>
      <c r="R15" s="21">
        <f t="shared" si="1"/>
        <v>31.221297778907815</v>
      </c>
      <c r="S15" s="21">
        <f t="shared" si="1"/>
        <v>79.563598533571849</v>
      </c>
      <c r="T15" s="21">
        <f t="shared" si="1"/>
        <v>22.82531043497659</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tM16PUc2g97faoCICzq1M9PQar0U1h5jyP/3n4h9xYarT2E312Nu+hNd/aCeJPIc8hq0nPNz9PDA4zOMsCHJHQ==" saltValue="KyJGX2es87SqYyRr1wCbg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Devon</v>
      </c>
      <c r="BZ6" s="31">
        <f>100000*VLOOKUP($BY6,$B$6:$P$472,BZ$1,FALSE)/VLOOKUP($BY6,$BB$8:$BP$472,BZ$1,FALSE)</f>
        <v>393.89119360316403</v>
      </c>
      <c r="CA6" s="31">
        <f t="shared" ref="CA6:CK6" si="0">100000*VLOOKUP($BY6,$B$6:$P$472,CA$1,FALSE)/VLOOKUP($BY6,$BB$8:$BP$472,CA$1,FALSE)</f>
        <v>279.22780916038715</v>
      </c>
      <c r="CB6" s="31">
        <f t="shared" si="0"/>
        <v>188.34596067080957</v>
      </c>
      <c r="CC6" s="31">
        <f t="shared" si="0"/>
        <v>329.26634343864885</v>
      </c>
      <c r="CD6" s="31">
        <f t="shared" si="0"/>
        <v>451.83772205586166</v>
      </c>
      <c r="CE6" s="31">
        <f t="shared" si="0"/>
        <v>364.78883724887532</v>
      </c>
      <c r="CF6" s="31">
        <f t="shared" si="0"/>
        <v>280.36787663813431</v>
      </c>
      <c r="CG6" s="31">
        <f t="shared" si="0"/>
        <v>497.6596261741492</v>
      </c>
      <c r="CH6" s="31">
        <f t="shared" si="0"/>
        <v>664.29170159262367</v>
      </c>
      <c r="CI6" s="31">
        <f t="shared" si="0"/>
        <v>721.04879825200294</v>
      </c>
      <c r="CJ6" s="31">
        <f t="shared" si="0"/>
        <v>913.06809408615982</v>
      </c>
      <c r="CK6" s="31">
        <f t="shared" si="0"/>
        <v>566.36446979729044</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2022-09-01T13:54:37Z</dcterms:modified>
</cp:coreProperties>
</file>