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582C7F0C-A173-4977-9C91-26150B85B659}" xr6:coauthVersionLast="47" xr6:coauthVersionMax="47" xr10:uidLastSave="{385E9A41-1476-44A7-8E21-EB642A8216A9}"/>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<sst xmlns="http://schemas.openxmlformats.org/spreadsheetml/2006/main" count="9279" uniqueCount="1383">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</sst>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309.17063271568185</c:v>
                </c:pt>
                <c:pt idx="1">
                  <c:v>356.01270573258768</c:v>
                </c:pt>
                <c:pt idx="2">
                  <c:v>251.31927696458845</c:v>
                </c:pt>
                <c:pt idx="3">
                  <c:v>193.6430434033656</c:v>
                </c:pt>
                <c:pt idx="4">
                  <c:v>212.19090068517508</c:v>
                </c:pt>
                <c:pt idx="5">
                  <c:v>200.3392174360126</c:v>
                </c:pt>
                <c:pt idx="6">
                  <c:v>223.14725952791696</c:v>
                </c:pt>
                <c:pt idx="7">
                  <c:v>159.24405908422958</c:v>
                </c:pt>
                <c:pt idx="8">
                  <c:v>207.82981306992656</c:v>
                </c:pt>
                <c:pt idx="9">
                  <c:v>188.36661724949857</c:v>
                </c:pt>
                <c:pt idx="10">
                  <c:v>242.61138067931188</c:v>
                </c:pt>
                <c:pt idx="11">
                  <c:v>255.28515525505361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441960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7355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North Lincolnshire in the period 2009/10 to 2020/21 has dropped from being in line with or above the rural situation in 2009/10 &amp; 2010/11 to being consistently below the England and rural positions at around 200 additional dwellings per 100,000 population in the following years.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187</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North Lincolnshire</v>
      </c>
      <c r="G12" s="12"/>
      <c r="H12" s="13"/>
      <c r="I12" s="14">
        <f>Sheet2!BZ6</f>
        <v>309.17063271568185</v>
      </c>
      <c r="J12" s="15">
        <f>Sheet2!CA6</f>
        <v>356.01270573258768</v>
      </c>
      <c r="K12" s="15">
        <f>Sheet2!CB6</f>
        <v>251.31927696458845</v>
      </c>
      <c r="L12" s="15">
        <f>Sheet2!CC6</f>
        <v>193.6430434033656</v>
      </c>
      <c r="M12" s="15">
        <f>Sheet2!CD6</f>
        <v>212.19090068517508</v>
      </c>
      <c r="N12" s="15">
        <f>Sheet2!CE6</f>
        <v>200.3392174360126</v>
      </c>
      <c r="O12" s="15">
        <f>Sheet2!CF6</f>
        <v>223.14725952791696</v>
      </c>
      <c r="P12" s="15">
        <f>Sheet2!CG6</f>
        <v>159.24405908422958</v>
      </c>
      <c r="Q12" s="15">
        <f>Sheet2!CH6</f>
        <v>207.82981306992656</v>
      </c>
      <c r="R12" s="15">
        <f>Sheet2!CI6</f>
        <v>188.36661724949857</v>
      </c>
      <c r="S12" s="15">
        <f>Sheet2!CJ6</f>
        <v>242.61138067931188</v>
      </c>
      <c r="T12" s="15">
        <f>Sheet2!CK6</f>
        <v>255.28515525505361</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North Lincolnshire to Rural as a Region</v>
      </c>
      <c r="G15" s="47"/>
      <c r="H15" s="48"/>
      <c r="I15" s="21">
        <f>100*((I12-I13)/I13)</f>
        <v>-8.4893056413735088</v>
      </c>
      <c r="J15" s="21">
        <f t="shared" ref="J15:N16" si="0">100*((J12-J13)/J13)</f>
        <v>4.6774167038926491</v>
      </c>
      <c r="K15" s="21">
        <f t="shared" si="0"/>
        <v>-20.729503071613909</v>
      </c>
      <c r="L15" s="21">
        <f t="shared" si="0"/>
        <v>-34.967420960588051</v>
      </c>
      <c r="M15" s="21">
        <f t="shared" si="0"/>
        <v>-33.656039419159256</v>
      </c>
      <c r="N15" s="21">
        <f t="shared" si="0"/>
        <v>-50.386059764668815</v>
      </c>
      <c r="O15" s="21">
        <f t="shared" ref="O15:T15" si="1">100*((O12-O13)/O13)</f>
        <v>-46.111561039058088</v>
      </c>
      <c r="P15" s="21">
        <f t="shared" si="1"/>
        <v>-65.621567514359086</v>
      </c>
      <c r="Q15" s="21">
        <f t="shared" si="1"/>
        <v>-58.490472537665724</v>
      </c>
      <c r="R15" s="21">
        <f t="shared" si="1"/>
        <v>-65.719779252633487</v>
      </c>
      <c r="S15" s="21">
        <f t="shared" si="1"/>
        <v>-52.288144945447314</v>
      </c>
      <c r="T15" s="21">
        <f t="shared" si="1"/>
        <v>-44.637278438625025</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UkgvKQlIgRaiVkJY3xNV+5ZI8/yc5J5CD/nmGceinjGuyDXkYfVOIBgIX+FA/VN/a4F2CNCeP7ZKA29UOD74jA==" saltValue="LsS693aWJWNHADx2Zi3BCw=="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North Lincolnshire</v>
      </c>
      <c r="BZ6" s="31">
        <f>100000*VLOOKUP($BY6,$B$6:$P$472,BZ$1,FALSE)/VLOOKUP($BY6,$BB$8:$BP$472,BZ$1,FALSE)</f>
        <v>309.17063271568185</v>
      </c>
      <c r="CA6" s="31">
        <f t="shared" ref="CA6:CK6" si="0">100000*VLOOKUP($BY6,$B$6:$P$472,CA$1,FALSE)/VLOOKUP($BY6,$BB$8:$BP$472,CA$1,FALSE)</f>
        <v>356.01270573258768</v>
      </c>
      <c r="CB6" s="31">
        <f t="shared" si="0"/>
        <v>251.31927696458845</v>
      </c>
      <c r="CC6" s="31">
        <f t="shared" si="0"/>
        <v>193.6430434033656</v>
      </c>
      <c r="CD6" s="31">
        <f t="shared" si="0"/>
        <v>212.19090068517508</v>
      </c>
      <c r="CE6" s="31">
        <f t="shared" si="0"/>
        <v>200.3392174360126</v>
      </c>
      <c r="CF6" s="31">
        <f t="shared" si="0"/>
        <v>223.14725952791696</v>
      </c>
      <c r="CG6" s="31">
        <f t="shared" si="0"/>
        <v>159.24405908422958</v>
      </c>
      <c r="CH6" s="31">
        <f t="shared" si="0"/>
        <v>207.82981306992656</v>
      </c>
      <c r="CI6" s="31">
        <f t="shared" si="0"/>
        <v>188.36661724949857</v>
      </c>
      <c r="CJ6" s="31">
        <f t="shared" si="0"/>
        <v>242.61138067931188</v>
      </c>
      <c r="CK6" s="31">
        <f t="shared" si="0"/>
        <v>255.28515525505361</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2022-09-01T14:10:57Z</dcterms:modified>
</cp:coreProperties>
</file>