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BEB76F40-295E-4065-9EF7-D3804151F6B3}" xr6:coauthVersionLast="47" xr6:coauthVersionMax="47" xr10:uidLastSave="{9392D97E-C074-4A77-ABA1-6A7C3D203BB6}"/>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<sst xmlns="http://schemas.openxmlformats.org/spreadsheetml/2006/main" count="9279" uniqueCount="1383">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</sst>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Nottinghamshire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209.20492367247766</c:v>
                </c:pt>
                <c:pt idx="1">
                  <c:v>235.41748772253456</c:v>
                </c:pt>
                <c:pt idx="2">
                  <c:v>248.34900024911158</c:v>
                </c:pt>
                <c:pt idx="3">
                  <c:v>218.05517061583186</c:v>
                </c:pt>
                <c:pt idx="4">
                  <c:v>240.95235823174369</c:v>
                </c:pt>
                <c:pt idx="5">
                  <c:v>257.72938663898924</c:v>
                </c:pt>
                <c:pt idx="6">
                  <c:v>303.02015462338301</c:v>
                </c:pt>
                <c:pt idx="7">
                  <c:v>348.25128807381054</c:v>
                </c:pt>
                <c:pt idx="8">
                  <c:v>344.68381159893426</c:v>
                </c:pt>
                <c:pt idx="9">
                  <c:v>369.68823728080514</c:v>
                </c:pt>
                <c:pt idx="10">
                  <c:v>346.52461169925044</c:v>
                </c:pt>
                <c:pt idx="11">
                  <c:v>414.93825723532086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297180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90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Nottinghamshire in the period 2009/10 to 2020/21 very closely matched the England situation, albeit with marginally lower levels of supply.</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337</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Nottinghamshire</v>
      </c>
      <c r="G12" s="12"/>
      <c r="H12" s="13"/>
      <c r="I12" s="14">
        <f>Sheet2!BZ6</f>
        <v>209.20492367247766</v>
      </c>
      <c r="J12" s="15">
        <f>Sheet2!CA6</f>
        <v>235.41748772253456</v>
      </c>
      <c r="K12" s="15">
        <f>Sheet2!CB6</f>
        <v>248.34900024911158</v>
      </c>
      <c r="L12" s="15">
        <f>Sheet2!CC6</f>
        <v>218.05517061583186</v>
      </c>
      <c r="M12" s="15">
        <f>Sheet2!CD6</f>
        <v>240.95235823174369</v>
      </c>
      <c r="N12" s="15">
        <f>Sheet2!CE6</f>
        <v>257.72938663898924</v>
      </c>
      <c r="O12" s="15">
        <f>Sheet2!CF6</f>
        <v>303.02015462338301</v>
      </c>
      <c r="P12" s="15">
        <f>Sheet2!CG6</f>
        <v>348.25128807381054</v>
      </c>
      <c r="Q12" s="15">
        <f>Sheet2!CH6</f>
        <v>344.68381159893426</v>
      </c>
      <c r="R12" s="15">
        <f>Sheet2!CI6</f>
        <v>369.68823728080514</v>
      </c>
      <c r="S12" s="15">
        <f>Sheet2!CJ6</f>
        <v>346.52461169925044</v>
      </c>
      <c r="T12" s="15">
        <f>Sheet2!CK6</f>
        <v>414.93825723532086</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Nottinghamshire to Rural as a Region</v>
      </c>
      <c r="G15" s="47"/>
      <c r="H15" s="48"/>
      <c r="I15" s="21">
        <f>100*((I12-I13)/I13)</f>
        <v>-38.077922665709785</v>
      </c>
      <c r="J15" s="21">
        <f t="shared" ref="J15:N16" si="0">100*((J12-J13)/J13)</f>
        <v>-30.780856792719824</v>
      </c>
      <c r="K15" s="21">
        <f t="shared" si="0"/>
        <v>-21.66638031435658</v>
      </c>
      <c r="L15" s="21">
        <f t="shared" si="0"/>
        <v>-26.768915274236615</v>
      </c>
      <c r="M15" s="21">
        <f t="shared" si="0"/>
        <v>-24.663434177579322</v>
      </c>
      <c r="N15" s="21">
        <f t="shared" si="0"/>
        <v>-36.173403544019159</v>
      </c>
      <c r="O15" s="21">
        <f t="shared" ref="O15:T15" si="1">100*((O12-O13)/O13)</f>
        <v>-26.822838241871978</v>
      </c>
      <c r="P15" s="21">
        <f t="shared" si="1"/>
        <v>-24.817707712722839</v>
      </c>
      <c r="Q15" s="21">
        <f t="shared" si="1"/>
        <v>-31.156834854227345</v>
      </c>
      <c r="R15" s="21">
        <f t="shared" si="1"/>
        <v>-32.72165436349605</v>
      </c>
      <c r="S15" s="21">
        <f t="shared" si="1"/>
        <v>-31.852611365812862</v>
      </c>
      <c r="T15" s="21">
        <f t="shared" si="1"/>
        <v>-10.013916878441377</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LO+f2oqyBzBBJL7rfHH0LybgqXCHWkiaM6mO9YhyPcWeaF19wFwoVTUCeI8+UCo4UdX3+7G+5mvymMi8KWBbZA==" saltValue="0Ylc66A2XMN/u26rN5pyw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Nottinghamshire</v>
      </c>
      <c r="BZ6" s="31">
        <f>100000*VLOOKUP($BY6,$B$6:$P$472,BZ$1,FALSE)/VLOOKUP($BY6,$BB$8:$BP$472,BZ$1,FALSE)</f>
        <v>209.20492367247766</v>
      </c>
      <c r="CA6" s="31">
        <f t="shared" ref="CA6:CK6" si="0">100000*VLOOKUP($BY6,$B$6:$P$472,CA$1,FALSE)/VLOOKUP($BY6,$BB$8:$BP$472,CA$1,FALSE)</f>
        <v>235.41748772253456</v>
      </c>
      <c r="CB6" s="31">
        <f t="shared" si="0"/>
        <v>248.34900024911158</v>
      </c>
      <c r="CC6" s="31">
        <f t="shared" si="0"/>
        <v>218.05517061583186</v>
      </c>
      <c r="CD6" s="31">
        <f t="shared" si="0"/>
        <v>240.95235823174369</v>
      </c>
      <c r="CE6" s="31">
        <f t="shared" si="0"/>
        <v>257.72938663898924</v>
      </c>
      <c r="CF6" s="31">
        <f t="shared" si="0"/>
        <v>303.02015462338301</v>
      </c>
      <c r="CG6" s="31">
        <f t="shared" si="0"/>
        <v>348.25128807381054</v>
      </c>
      <c r="CH6" s="31">
        <f t="shared" si="0"/>
        <v>344.68381159893426</v>
      </c>
      <c r="CI6" s="31">
        <f t="shared" si="0"/>
        <v>369.68823728080514</v>
      </c>
      <c r="CJ6" s="31">
        <f t="shared" si="0"/>
        <v>346.52461169925044</v>
      </c>
      <c r="CK6" s="31">
        <f t="shared" si="0"/>
        <v>414.93825723532086</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2022-09-01T15:34:29Z</dcterms:modified>
</cp:coreProperties>
</file>