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9677FEB9-E33E-4A22-A265-B3BB60F1B08E}" xr6:coauthVersionLast="47" xr6:coauthVersionMax="47" xr10:uidLastSave="{461B49FD-5857-41BC-9F62-186D811D095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<sst xmlns="http://schemas.openxmlformats.org/spreadsheetml/2006/main" count="9279" uniqueCount="1383">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</sst>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Rutland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350.37549776839506</c:v>
                </c:pt>
                <c:pt idx="1">
                  <c:v>363.95009291213267</c:v>
                </c:pt>
                <c:pt idx="2">
                  <c:v>149.01146856124106</c:v>
                </c:pt>
                <c:pt idx="3">
                  <c:v>293.83221910718134</c:v>
                </c:pt>
                <c:pt idx="4">
                  <c:v>441.90415707443572</c:v>
                </c:pt>
                <c:pt idx="5">
                  <c:v>588.03543893578649</c:v>
                </c:pt>
                <c:pt idx="6">
                  <c:v>573.63370880266996</c:v>
                </c:pt>
                <c:pt idx="7">
                  <c:v>659.83722303525121</c:v>
                </c:pt>
                <c:pt idx="8">
                  <c:v>635.86157977402843</c:v>
                </c:pt>
                <c:pt idx="9">
                  <c:v>536.56447590498021</c:v>
                </c:pt>
                <c:pt idx="10">
                  <c:v>470.85931825581685</c:v>
                </c:pt>
                <c:pt idx="11">
                  <c:v>281.64838422769049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144780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438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Rutland in the period 2009/10 to 2020/21 saw greater delivery than the rural and England situations from 2013/14 to 2017/18, but was otherwise in line with or below those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223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Rutland</v>
      </c>
      <c r="G12" s="12"/>
      <c r="H12" s="13"/>
      <c r="I12" s="14">
        <f>Sheet2!BZ6</f>
        <v>350.37549776839506</v>
      </c>
      <c r="J12" s="15">
        <f>Sheet2!CA6</f>
        <v>363.95009291213267</v>
      </c>
      <c r="K12" s="15">
        <f>Sheet2!CB6</f>
        <v>149.01146856124106</v>
      </c>
      <c r="L12" s="15">
        <f>Sheet2!CC6</f>
        <v>293.83221910718134</v>
      </c>
      <c r="M12" s="15">
        <f>Sheet2!CD6</f>
        <v>441.90415707443572</v>
      </c>
      <c r="N12" s="15">
        <f>Sheet2!CE6</f>
        <v>588.03543893578649</v>
      </c>
      <c r="O12" s="15">
        <f>Sheet2!CF6</f>
        <v>573.63370880266996</v>
      </c>
      <c r="P12" s="15">
        <f>Sheet2!CG6</f>
        <v>659.83722303525121</v>
      </c>
      <c r="Q12" s="15">
        <f>Sheet2!CH6</f>
        <v>635.86157977402843</v>
      </c>
      <c r="R12" s="15">
        <f>Sheet2!CI6</f>
        <v>536.56447590498021</v>
      </c>
      <c r="S12" s="15">
        <f>Sheet2!CJ6</f>
        <v>470.85931825581685</v>
      </c>
      <c r="T12" s="15">
        <f>Sheet2!CK6</f>
        <v>281.64838422769049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Rutland to Rural as a Region</v>
      </c>
      <c r="G15" s="47"/>
      <c r="H15" s="48"/>
      <c r="I15" s="21">
        <f>100*((I12-I13)/I13)</f>
        <v>3.7068262447842253</v>
      </c>
      <c r="J15" s="21">
        <f t="shared" ref="J15:N16" si="0">100*((J12-J13)/J13)</f>
        <v>7.0112243797272749</v>
      </c>
      <c r="K15" s="21">
        <f t="shared" si="0"/>
        <v>-52.999175775352356</v>
      </c>
      <c r="L15" s="21">
        <f t="shared" si="0"/>
        <v>-1.3201472277549264</v>
      </c>
      <c r="M15" s="21">
        <f t="shared" si="0"/>
        <v>38.166490093532687</v>
      </c>
      <c r="N15" s="21">
        <f t="shared" si="0"/>
        <v>45.626779903615876</v>
      </c>
      <c r="O15" s="21">
        <f t="shared" ref="O15:T15" si="1">100*((O12-O13)/O13)</f>
        <v>38.5283653859263</v>
      </c>
      <c r="P15" s="21">
        <f t="shared" si="1"/>
        <v>42.449078189044066</v>
      </c>
      <c r="Q15" s="21">
        <f t="shared" si="1"/>
        <v>26.999650906641776</v>
      </c>
      <c r="R15" s="21">
        <f t="shared" si="1"/>
        <v>-2.3523968960232136</v>
      </c>
      <c r="S15" s="21">
        <f t="shared" si="1"/>
        <v>-7.4009987462112274</v>
      </c>
      <c r="T15" s="21">
        <f t="shared" si="1"/>
        <v>-38.919985149038126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iy8t/FNsrlwXye9/ls8Zw9XDPz+UfDliFoGUCPwcvFbHrRlFqvlRcp5EnFfEfzMg0H9Ehx5t2xwxHSVaUO2V8g==" saltValue="ZruuamkPGxYKptOR2eLXx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Rutland</v>
      </c>
      <c r="BZ6" s="31">
        <f>100000*VLOOKUP($BY6,$B$6:$P$472,BZ$1,FALSE)/VLOOKUP($BY6,$BB$8:$BP$472,BZ$1,FALSE)</f>
        <v>350.37549776839506</v>
      </c>
      <c r="CA6" s="31">
        <f t="shared" ref="CA6:CK6" si="0">100000*VLOOKUP($BY6,$B$6:$P$472,CA$1,FALSE)/VLOOKUP($BY6,$BB$8:$BP$472,CA$1,FALSE)</f>
        <v>363.95009291213267</v>
      </c>
      <c r="CB6" s="31">
        <f t="shared" si="0"/>
        <v>149.01146856124106</v>
      </c>
      <c r="CC6" s="31">
        <f t="shared" si="0"/>
        <v>293.83221910718134</v>
      </c>
      <c r="CD6" s="31">
        <f t="shared" si="0"/>
        <v>441.90415707443572</v>
      </c>
      <c r="CE6" s="31">
        <f t="shared" si="0"/>
        <v>588.03543893578649</v>
      </c>
      <c r="CF6" s="31">
        <f t="shared" si="0"/>
        <v>573.63370880266996</v>
      </c>
      <c r="CG6" s="31">
        <f t="shared" si="0"/>
        <v>659.83722303525121</v>
      </c>
      <c r="CH6" s="31">
        <f t="shared" si="0"/>
        <v>635.86157977402843</v>
      </c>
      <c r="CI6" s="31">
        <f t="shared" si="0"/>
        <v>536.56447590498021</v>
      </c>
      <c r="CJ6" s="31">
        <f t="shared" si="0"/>
        <v>470.85931825581685</v>
      </c>
      <c r="CK6" s="31">
        <f t="shared" si="0"/>
        <v>281.64838422769049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2022-09-02T08:29:29Z</dcterms:modified>
</cp:coreProperties>
</file>