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D61A80D1-9317-4452-8577-3EA034C84FC6}" xr6:coauthVersionLast="47" xr6:coauthVersionMax="47" xr10:uidLastSave="{39BBAA49-70D7-4892-90D1-3F59587EE8A3}"/>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<sst xmlns="http://schemas.openxmlformats.org/spreadsheetml/2006/main" count="9279" uniqueCount="1383">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</sst>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Ryedale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347.22089077209614</c:v>
                </c:pt>
                <c:pt idx="1">
                  <c:v>467.95895974898178</c:v>
                </c:pt>
                <c:pt idx="2">
                  <c:v>449.00082862813866</c:v>
                </c:pt>
                <c:pt idx="3">
                  <c:v>398.79594301819509</c:v>
                </c:pt>
                <c:pt idx="4">
                  <c:v>428.02002522260864</c:v>
                </c:pt>
                <c:pt idx="5">
                  <c:v>493.86920980926431</c:v>
                </c:pt>
                <c:pt idx="6">
                  <c:v>461.26153153828847</c:v>
                </c:pt>
                <c:pt idx="7">
                  <c:v>595.9785373461317</c:v>
                </c:pt>
                <c:pt idx="8">
                  <c:v>513.70808860083594</c:v>
                </c:pt>
                <c:pt idx="9">
                  <c:v>495.26584122359799</c:v>
                </c:pt>
                <c:pt idx="10">
                  <c:v>816.17912603828097</c:v>
                </c:pt>
                <c:pt idx="11">
                  <c:v>354.13183771054668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281940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755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From 2009/10 to 2018/19 additional housing supply in Ryedale was in line with or generally above the rural situation.  Additional dwellings per 100,000 population for Ryedale jumped in 2019/20 to a markedly greater position relative to 'Rural as a Region' before dropping in 2020/21 to below both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224</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Ryedale</v>
      </c>
      <c r="G12" s="12"/>
      <c r="H12" s="13"/>
      <c r="I12" s="14">
        <f>Sheet2!BZ6</f>
        <v>347.22089077209614</v>
      </c>
      <c r="J12" s="15">
        <f>Sheet2!CA6</f>
        <v>467.95895974898178</v>
      </c>
      <c r="K12" s="15">
        <f>Sheet2!CB6</f>
        <v>449.00082862813866</v>
      </c>
      <c r="L12" s="15">
        <f>Sheet2!CC6</f>
        <v>398.79594301819509</v>
      </c>
      <c r="M12" s="15">
        <f>Sheet2!CD6</f>
        <v>428.02002522260864</v>
      </c>
      <c r="N12" s="15">
        <f>Sheet2!CE6</f>
        <v>493.86920980926431</v>
      </c>
      <c r="O12" s="15">
        <f>Sheet2!CF6</f>
        <v>461.26153153828847</v>
      </c>
      <c r="P12" s="15">
        <f>Sheet2!CG6</f>
        <v>595.9785373461317</v>
      </c>
      <c r="Q12" s="15">
        <f>Sheet2!CH6</f>
        <v>513.70808860083594</v>
      </c>
      <c r="R12" s="15">
        <f>Sheet2!CI6</f>
        <v>495.26584122359799</v>
      </c>
      <c r="S12" s="15">
        <f>Sheet2!CJ6</f>
        <v>816.17912603828097</v>
      </c>
      <c r="T12" s="15">
        <f>Sheet2!CK6</f>
        <v>354.13183771054668</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Ryedale to Rural as a Region</v>
      </c>
      <c r="G15" s="47"/>
      <c r="H15" s="48"/>
      <c r="I15" s="21">
        <f>100*((I12-I13)/I13)</f>
        <v>2.7731014788703474</v>
      </c>
      <c r="J15" s="21">
        <f t="shared" ref="J15:N16" si="0">100*((J12-J13)/J13)</f>
        <v>37.592659591082871</v>
      </c>
      <c r="K15" s="21">
        <f t="shared" si="0"/>
        <v>41.622716874299918</v>
      </c>
      <c r="L15" s="21">
        <f t="shared" si="0"/>
        <v>33.93059843055967</v>
      </c>
      <c r="M15" s="21">
        <f t="shared" si="0"/>
        <v>33.825454293682448</v>
      </c>
      <c r="N15" s="21">
        <f t="shared" si="0"/>
        <v>22.30654473517226</v>
      </c>
      <c r="O15" s="21">
        <f t="shared" ref="O15:T15" si="1">100*((O12-O13)/O13)</f>
        <v>11.391302496466162</v>
      </c>
      <c r="P15" s="21">
        <f t="shared" si="1"/>
        <v>28.662934283832776</v>
      </c>
      <c r="Q15" s="21">
        <f t="shared" si="1"/>
        <v>2.6021228447385187</v>
      </c>
      <c r="R15" s="21">
        <f t="shared" si="1"/>
        <v>-9.8681995053966531</v>
      </c>
      <c r="S15" s="21">
        <f t="shared" si="1"/>
        <v>60.509453641679833</v>
      </c>
      <c r="T15" s="21">
        <f t="shared" si="1"/>
        <v>-23.200774022292425</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Mk1e1oSi8LwclspSSp/iluoivFpbQ+R2v4E9hvcZ0jwH5m/vPqXj9Br9Y/qFEWg44LWLlqffH/iMN+n5BclMUw==" saltValue="QW1AskBG/X3Z4knQF7XCN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Ryedale</v>
      </c>
      <c r="BZ6" s="31">
        <f>100000*VLOOKUP($BY6,$B$6:$P$472,BZ$1,FALSE)/VLOOKUP($BY6,$BB$8:$BP$472,BZ$1,FALSE)</f>
        <v>347.22089077209614</v>
      </c>
      <c r="CA6" s="31">
        <f t="shared" ref="CA6:CK6" si="0">100000*VLOOKUP($BY6,$B$6:$P$472,CA$1,FALSE)/VLOOKUP($BY6,$BB$8:$BP$472,CA$1,FALSE)</f>
        <v>467.95895974898178</v>
      </c>
      <c r="CB6" s="31">
        <f t="shared" si="0"/>
        <v>449.00082862813866</v>
      </c>
      <c r="CC6" s="31">
        <f t="shared" si="0"/>
        <v>398.79594301819509</v>
      </c>
      <c r="CD6" s="31">
        <f t="shared" si="0"/>
        <v>428.02002522260864</v>
      </c>
      <c r="CE6" s="31">
        <f t="shared" si="0"/>
        <v>493.86920980926431</v>
      </c>
      <c r="CF6" s="31">
        <f t="shared" si="0"/>
        <v>461.26153153828847</v>
      </c>
      <c r="CG6" s="31">
        <f t="shared" si="0"/>
        <v>595.9785373461317</v>
      </c>
      <c r="CH6" s="31">
        <f t="shared" si="0"/>
        <v>513.70808860083594</v>
      </c>
      <c r="CI6" s="31">
        <f t="shared" si="0"/>
        <v>495.26584122359799</v>
      </c>
      <c r="CJ6" s="31">
        <f t="shared" si="0"/>
        <v>816.17912603828097</v>
      </c>
      <c r="CK6" s="31">
        <f t="shared" si="0"/>
        <v>354.13183771054668</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2022-09-02T08:34:26Z</dcterms:modified>
</cp:coreProperties>
</file>