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ABA52880-AD1A-4393-A2F3-BCDB2179676E}" xr6:coauthVersionLast="47" xr6:coauthVersionMax="47" xr10:uidLastSave="{0CE8EA46-B7E7-44A3-91F0-E4BF1CDE161E}"/>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<sst xmlns="http://schemas.openxmlformats.org/spreadsheetml/2006/main" count="9279" uniqueCount="1383">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</sst>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Holland</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366.26162530033054</c:v>
                </c:pt>
                <c:pt idx="1">
                  <c:v>275.97975086741201</c:v>
                </c:pt>
                <c:pt idx="2">
                  <c:v>188.93539993211903</c:v>
                </c:pt>
                <c:pt idx="3">
                  <c:v>224.74194204142481</c:v>
                </c:pt>
                <c:pt idx="4">
                  <c:v>284.80444922856117</c:v>
                </c:pt>
                <c:pt idx="5">
                  <c:v>282.13582350468016</c:v>
                </c:pt>
                <c:pt idx="6">
                  <c:v>321.11348567044769</c:v>
                </c:pt>
                <c:pt idx="7">
                  <c:v>287.48365342008276</c:v>
                </c:pt>
                <c:pt idx="8">
                  <c:v>317.27316576451045</c:v>
                </c:pt>
                <c:pt idx="9">
                  <c:v>881.03851883379446</c:v>
                </c:pt>
                <c:pt idx="10">
                  <c:v>544.10170597459455</c:v>
                </c:pt>
                <c:pt idx="11">
                  <c:v>595.67898014751142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South Holland in the period 2009/10 to 2017/18 was generally in line with the England situation.  The delivery of additional dwellings per 100,000 population in South Holland spiked in 2018/19 before reducing to a position that was still above 'Rural as a Region' in 2019/20 and 2020/21.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241</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South Holland</v>
      </c>
      <c r="G12" s="12"/>
      <c r="H12" s="13"/>
      <c r="I12" s="14">
        <f>Sheet2!BZ6</f>
        <v>366.26162530033054</v>
      </c>
      <c r="J12" s="15">
        <f>Sheet2!CA6</f>
        <v>275.97975086741201</v>
      </c>
      <c r="K12" s="15">
        <f>Sheet2!CB6</f>
        <v>188.93539993211903</v>
      </c>
      <c r="L12" s="15">
        <f>Sheet2!CC6</f>
        <v>224.74194204142481</v>
      </c>
      <c r="M12" s="15">
        <f>Sheet2!CD6</f>
        <v>284.80444922856117</v>
      </c>
      <c r="N12" s="15">
        <f>Sheet2!CE6</f>
        <v>282.13582350468016</v>
      </c>
      <c r="O12" s="15">
        <f>Sheet2!CF6</f>
        <v>321.11348567044769</v>
      </c>
      <c r="P12" s="15">
        <f>Sheet2!CG6</f>
        <v>287.48365342008276</v>
      </c>
      <c r="Q12" s="15">
        <f>Sheet2!CH6</f>
        <v>317.27316576451045</v>
      </c>
      <c r="R12" s="15">
        <f>Sheet2!CI6</f>
        <v>881.03851883379446</v>
      </c>
      <c r="S12" s="15">
        <f>Sheet2!CJ6</f>
        <v>544.10170597459455</v>
      </c>
      <c r="T12" s="15">
        <f>Sheet2!CK6</f>
        <v>595.67898014751142</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South Holland to Rural as a Region</v>
      </c>
      <c r="G15" s="47"/>
      <c r="H15" s="48"/>
      <c r="I15" s="21">
        <f>100*((I12-I13)/I13)</f>
        <v>8.4089240745415559</v>
      </c>
      <c r="J15" s="21">
        <f t="shared" ref="J15:N16" si="0">100*((J12-J13)/J13)</f>
        <v>-18.854448399704346</v>
      </c>
      <c r="K15" s="21">
        <f t="shared" si="0"/>
        <v>-40.406469329080799</v>
      </c>
      <c r="L15" s="21">
        <f t="shared" si="0"/>
        <v>-24.523247247074238</v>
      </c>
      <c r="M15" s="21">
        <f t="shared" si="0"/>
        <v>-10.952566335999144</v>
      </c>
      <c r="N15" s="21">
        <f t="shared" si="0"/>
        <v>-30.129157611998746</v>
      </c>
      <c r="O15" s="21">
        <f t="shared" ref="O15:T15" si="1">100*((O12-O13)/O13)</f>
        <v>-22.453430489374441</v>
      </c>
      <c r="P15" s="21">
        <f t="shared" si="1"/>
        <v>-37.936539506317601</v>
      </c>
      <c r="Q15" s="21">
        <f t="shared" si="1"/>
        <v>-36.631520796621508</v>
      </c>
      <c r="R15" s="21">
        <f t="shared" si="1"/>
        <v>60.337300491792448</v>
      </c>
      <c r="S15" s="21">
        <f t="shared" si="1"/>
        <v>7.0028193141905017</v>
      </c>
      <c r="T15" s="21">
        <f t="shared" si="1"/>
        <v>29.182636902337645</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kpd3OQSVKeQgQxVlUCNFoswqmRzaqZjLNGAtd26cPG+vCZ6eTMdEiAhL1WbQNfuWmOSMRz6zzAgwhP2Y6L/iBg==" saltValue="jmE83m6VEWUmfXHycxw83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South Holland</v>
      </c>
      <c r="BZ6" s="31">
        <f>100000*VLOOKUP($BY6,$B$6:$P$472,BZ$1,FALSE)/VLOOKUP($BY6,$BB$8:$BP$472,BZ$1,FALSE)</f>
        <v>366.26162530033054</v>
      </c>
      <c r="CA6" s="31">
        <f t="shared" ref="CA6:CK6" si="0">100000*VLOOKUP($BY6,$B$6:$P$472,CA$1,FALSE)/VLOOKUP($BY6,$BB$8:$BP$472,CA$1,FALSE)</f>
        <v>275.97975086741201</v>
      </c>
      <c r="CB6" s="31">
        <f t="shared" si="0"/>
        <v>188.93539993211903</v>
      </c>
      <c r="CC6" s="31">
        <f t="shared" si="0"/>
        <v>224.74194204142481</v>
      </c>
      <c r="CD6" s="31">
        <f t="shared" si="0"/>
        <v>284.80444922856117</v>
      </c>
      <c r="CE6" s="31">
        <f t="shared" si="0"/>
        <v>282.13582350468016</v>
      </c>
      <c r="CF6" s="31">
        <f t="shared" si="0"/>
        <v>321.11348567044769</v>
      </c>
      <c r="CG6" s="31">
        <f t="shared" si="0"/>
        <v>287.48365342008276</v>
      </c>
      <c r="CH6" s="31">
        <f t="shared" si="0"/>
        <v>317.27316576451045</v>
      </c>
      <c r="CI6" s="31">
        <f t="shared" si="0"/>
        <v>881.03851883379446</v>
      </c>
      <c r="CJ6" s="31">
        <f t="shared" si="0"/>
        <v>544.10170597459455</v>
      </c>
      <c r="CK6" s="31">
        <f t="shared" si="0"/>
        <v>595.67898014751142</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2022-09-02T11:05:38Z</dcterms:modified>
</cp:coreProperties>
</file>