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7171B8B8-C3ED-4335-BA1A-005259FA2EED}" xr6:coauthVersionLast="47" xr6:coauthVersionMax="47" xr10:uidLastSave="{398EE200-6F46-40F9-9A48-E1043A10286F}"/>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<sst xmlns="http://schemas.openxmlformats.org/spreadsheetml/2006/main" count="9279" uniqueCount="1383">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</sst>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South Oxfordshire</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165.43539178517048</c:v>
                </c:pt>
                <c:pt idx="1">
                  <c:v>178.3220699697591</c:v>
                </c:pt>
                <c:pt idx="2">
                  <c:v>355.65830128703846</c:v>
                </c:pt>
                <c:pt idx="3">
                  <c:v>350.71690661793963</c:v>
                </c:pt>
                <c:pt idx="4">
                  <c:v>377.03186432721083</c:v>
                </c:pt>
                <c:pt idx="5">
                  <c:v>444.43797871643983</c:v>
                </c:pt>
                <c:pt idx="6">
                  <c:v>423.37002540220152</c:v>
                </c:pt>
                <c:pt idx="7">
                  <c:v>518.84216275259416</c:v>
                </c:pt>
                <c:pt idx="8">
                  <c:v>644.64430087216579</c:v>
                </c:pt>
                <c:pt idx="9">
                  <c:v>968.65569663497126</c:v>
                </c:pt>
                <c:pt idx="10">
                  <c:v>1005.9342376651625</c:v>
                </c:pt>
                <c:pt idx="11">
                  <c:v>548.0519119222156</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434340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7279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Housing supply in South Oxfordshire in the period 2009/10 to 2020/21 grew consistently from being below the rural and England situation to being above both in 2020/21.  2018/19 and 2019/20 were years in which South Oxfordshire had significantly higher additional dwellings per 100,00 population than the rural and England comparators.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245</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South Oxfordshire</v>
      </c>
      <c r="G12" s="12"/>
      <c r="H12" s="13"/>
      <c r="I12" s="14">
        <f>Sheet2!BZ6</f>
        <v>165.43539178517048</v>
      </c>
      <c r="J12" s="15">
        <f>Sheet2!CA6</f>
        <v>178.3220699697591</v>
      </c>
      <c r="K12" s="15">
        <f>Sheet2!CB6</f>
        <v>355.65830128703846</v>
      </c>
      <c r="L12" s="15">
        <f>Sheet2!CC6</f>
        <v>350.71690661793963</v>
      </c>
      <c r="M12" s="15">
        <f>Sheet2!CD6</f>
        <v>377.03186432721083</v>
      </c>
      <c r="N12" s="15">
        <f>Sheet2!CE6</f>
        <v>444.43797871643983</v>
      </c>
      <c r="O12" s="15">
        <f>Sheet2!CF6</f>
        <v>423.37002540220152</v>
      </c>
      <c r="P12" s="15">
        <f>Sheet2!CG6</f>
        <v>518.84216275259416</v>
      </c>
      <c r="Q12" s="15">
        <f>Sheet2!CH6</f>
        <v>644.64430087216579</v>
      </c>
      <c r="R12" s="15">
        <f>Sheet2!CI6</f>
        <v>968.65569663497126</v>
      </c>
      <c r="S12" s="15">
        <f>Sheet2!CJ6</f>
        <v>1005.9342376651625</v>
      </c>
      <c r="T12" s="15">
        <f>Sheet2!CK6</f>
        <v>548.0519119222156</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South Oxfordshire to Rural as a Region</v>
      </c>
      <c r="G15" s="47"/>
      <c r="H15" s="48"/>
      <c r="I15" s="21">
        <f>100*((I12-I13)/I13)</f>
        <v>-51.033164305503355</v>
      </c>
      <c r="J15" s="21">
        <f t="shared" ref="J15:N16" si="0">100*((J12-J13)/J13)</f>
        <v>-47.568462234193362</v>
      </c>
      <c r="K15" s="21">
        <f t="shared" si="0"/>
        <v>12.180850670287798</v>
      </c>
      <c r="L15" s="21">
        <f t="shared" si="0"/>
        <v>17.783859152529743</v>
      </c>
      <c r="M15" s="21">
        <f t="shared" si="0"/>
        <v>17.883410946815324</v>
      </c>
      <c r="N15" s="21">
        <f t="shared" si="0"/>
        <v>10.064916877253987</v>
      </c>
      <c r="O15" s="21">
        <f t="shared" ref="O15:T15" si="1">100*((O12-O13)/O13)</f>
        <v>2.240779564333883</v>
      </c>
      <c r="P15" s="21">
        <f t="shared" si="1"/>
        <v>12.01033410897541</v>
      </c>
      <c r="Q15" s="21">
        <f t="shared" si="1"/>
        <v>28.753810222054781</v>
      </c>
      <c r="R15" s="21">
        <f t="shared" si="1"/>
        <v>76.282462326425318</v>
      </c>
      <c r="S15" s="21">
        <f t="shared" si="1"/>
        <v>97.826616408126512</v>
      </c>
      <c r="T15" s="21">
        <f t="shared" si="1"/>
        <v>18.853935594549931</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8TKKD7OMjZ3kbhp0R2MYOMsB5iXEIc0M/SValz/QR7T3RQ+L+gl/ZqJAS3+vDku0coVf7cm2tKLiPZ1Ek97E6Q==" saltValue="NPj4cFOlFf2S9Pe0kJWnkA=="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South Oxfordshire</v>
      </c>
      <c r="BZ6" s="31">
        <f>100000*VLOOKUP($BY6,$B$6:$P$472,BZ$1,FALSE)/VLOOKUP($BY6,$BB$8:$BP$472,BZ$1,FALSE)</f>
        <v>165.43539178517048</v>
      </c>
      <c r="CA6" s="31">
        <f t="shared" ref="CA6:CK6" si="0">100000*VLOOKUP($BY6,$B$6:$P$472,CA$1,FALSE)/VLOOKUP($BY6,$BB$8:$BP$472,CA$1,FALSE)</f>
        <v>178.3220699697591</v>
      </c>
      <c r="CB6" s="31">
        <f t="shared" si="0"/>
        <v>355.65830128703846</v>
      </c>
      <c r="CC6" s="31">
        <f t="shared" si="0"/>
        <v>350.71690661793963</v>
      </c>
      <c r="CD6" s="31">
        <f t="shared" si="0"/>
        <v>377.03186432721083</v>
      </c>
      <c r="CE6" s="31">
        <f t="shared" si="0"/>
        <v>444.43797871643983</v>
      </c>
      <c r="CF6" s="31">
        <f t="shared" si="0"/>
        <v>423.37002540220152</v>
      </c>
      <c r="CG6" s="31">
        <f t="shared" si="0"/>
        <v>518.84216275259416</v>
      </c>
      <c r="CH6" s="31">
        <f t="shared" si="0"/>
        <v>644.64430087216579</v>
      </c>
      <c r="CI6" s="31">
        <f t="shared" si="0"/>
        <v>968.65569663497126</v>
      </c>
      <c r="CJ6" s="31">
        <f t="shared" si="0"/>
        <v>1005.9342376651625</v>
      </c>
      <c r="CK6" s="31">
        <f t="shared" si="0"/>
        <v>548.0519119222156</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2022-09-01T12:58:37Z</cp:lastPrinted>
  <dcterms:created xsi:type="dcterms:W3CDTF">2022-08-17T09:40:46Z</dcterms:created>
  <dcterms:modified xsi:type="dcterms:W3CDTF">2022-09-02T12:03:19Z</dcterms:modified>
</cp:coreProperties>
</file>