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B97B0887-A18A-4905-B20F-4853D7538871}" xr6:coauthVersionLast="47" xr6:coauthVersionMax="47" xr10:uidLastSave="{88494757-0E87-4F25-A7A9-46B81FBEA927}"/>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<sst xmlns="http://schemas.openxmlformats.org/spreadsheetml/2006/main" count="9279" uniqueCount="1383">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</sst>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Stafford</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236.59147092784127</c:v>
                </c:pt>
                <c:pt idx="1">
                  <c:v>260.99799232313819</c:v>
                </c:pt>
                <c:pt idx="2">
                  <c:v>313.99213109744454</c:v>
                </c:pt>
                <c:pt idx="3">
                  <c:v>226.52294875108319</c:v>
                </c:pt>
                <c:pt idx="4">
                  <c:v>186.38622863377378</c:v>
                </c:pt>
                <c:pt idx="5">
                  <c:v>316.56114628457181</c:v>
                </c:pt>
                <c:pt idx="6">
                  <c:v>520.34487974587807</c:v>
                </c:pt>
                <c:pt idx="7">
                  <c:v>755.62604740244194</c:v>
                </c:pt>
                <c:pt idx="8">
                  <c:v>640.3787361609925</c:v>
                </c:pt>
                <c:pt idx="9">
                  <c:v>514.42449219899913</c:v>
                </c:pt>
                <c:pt idx="10">
                  <c:v>547.78554778554781</c:v>
                </c:pt>
                <c:pt idx="11">
                  <c:v>445.38583179793699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403860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6974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Stafford in the period 2009/10 to 2020/21 was initially in line with or below the England situation before growing from a low in 2013/14 to a peak in 2016/17 where additional dwellings per 100,000 population were markedly greater than both England and 'Rural as a Region'.  Housing supply in Stafford then fell to a level that was in line with the rural situation.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256</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Stafford</v>
      </c>
      <c r="G12" s="12"/>
      <c r="H12" s="13"/>
      <c r="I12" s="14">
        <f>Sheet2!BZ6</f>
        <v>236.59147092784127</v>
      </c>
      <c r="J12" s="15">
        <f>Sheet2!CA6</f>
        <v>260.99799232313819</v>
      </c>
      <c r="K12" s="15">
        <f>Sheet2!CB6</f>
        <v>313.99213109744454</v>
      </c>
      <c r="L12" s="15">
        <f>Sheet2!CC6</f>
        <v>226.52294875108319</v>
      </c>
      <c r="M12" s="15">
        <f>Sheet2!CD6</f>
        <v>186.38622863377378</v>
      </c>
      <c r="N12" s="15">
        <f>Sheet2!CE6</f>
        <v>316.56114628457181</v>
      </c>
      <c r="O12" s="15">
        <f>Sheet2!CF6</f>
        <v>520.34487974587807</v>
      </c>
      <c r="P12" s="15">
        <f>Sheet2!CG6</f>
        <v>755.62604740244194</v>
      </c>
      <c r="Q12" s="15">
        <f>Sheet2!CH6</f>
        <v>640.3787361609925</v>
      </c>
      <c r="R12" s="15">
        <f>Sheet2!CI6</f>
        <v>514.42449219899913</v>
      </c>
      <c r="S12" s="15">
        <f>Sheet2!CJ6</f>
        <v>547.78554778554781</v>
      </c>
      <c r="T12" s="15">
        <f>Sheet2!CK6</f>
        <v>445.38583179793699</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Stafford to Rural as a Region</v>
      </c>
      <c r="G15" s="47"/>
      <c r="H15" s="48"/>
      <c r="I15" s="21">
        <f>100*((I12-I13)/I13)</f>
        <v>-29.971842429659795</v>
      </c>
      <c r="J15" s="21">
        <f t="shared" ref="J15:N16" si="0">100*((J12-J13)/J13)</f>
        <v>-23.259492817624693</v>
      </c>
      <c r="K15" s="21">
        <f t="shared" si="0"/>
        <v>-0.96138838086625866</v>
      </c>
      <c r="L15" s="21">
        <f t="shared" si="0"/>
        <v>-23.925118558431819</v>
      </c>
      <c r="M15" s="21">
        <f t="shared" si="0"/>
        <v>-41.724171180943607</v>
      </c>
      <c r="N15" s="21">
        <f t="shared" si="0"/>
        <v>-21.603737932104824</v>
      </c>
      <c r="O15" s="21">
        <f t="shared" ref="O15:T15" si="1">100*((O12-O13)/O13)</f>
        <v>25.659501040461475</v>
      </c>
      <c r="P15" s="21">
        <f t="shared" si="1"/>
        <v>63.128465855522506</v>
      </c>
      <c r="Q15" s="21">
        <f t="shared" si="1"/>
        <v>27.901855572693492</v>
      </c>
      <c r="R15" s="21">
        <f t="shared" si="1"/>
        <v>-6.381579666656366</v>
      </c>
      <c r="S15" s="21">
        <f t="shared" si="1"/>
        <v>7.7272821404436076</v>
      </c>
      <c r="T15" s="21">
        <f t="shared" si="1"/>
        <v>-3.4108670808721131</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A2o+kx+xLM5NN1aJ3xZQNidWOhAGVCOB/5Uw1t8wyuZwujZJLId8G8wgstUEQTY4gzayMdZMeiDRurcjE5Ccig==" saltValue="kuvKz70VMKke1qLZXracvw=="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Stafford</v>
      </c>
      <c r="BZ6" s="31">
        <f>100000*VLOOKUP($BY6,$B$6:$P$472,BZ$1,FALSE)/VLOOKUP($BY6,$BB$8:$BP$472,BZ$1,FALSE)</f>
        <v>236.59147092784127</v>
      </c>
      <c r="CA6" s="31">
        <f t="shared" ref="CA6:CK6" si="0">100000*VLOOKUP($BY6,$B$6:$P$472,CA$1,FALSE)/VLOOKUP($BY6,$BB$8:$BP$472,CA$1,FALSE)</f>
        <v>260.99799232313819</v>
      </c>
      <c r="CB6" s="31">
        <f t="shared" si="0"/>
        <v>313.99213109744454</v>
      </c>
      <c r="CC6" s="31">
        <f t="shared" si="0"/>
        <v>226.52294875108319</v>
      </c>
      <c r="CD6" s="31">
        <f t="shared" si="0"/>
        <v>186.38622863377378</v>
      </c>
      <c r="CE6" s="31">
        <f t="shared" si="0"/>
        <v>316.56114628457181</v>
      </c>
      <c r="CF6" s="31">
        <f t="shared" si="0"/>
        <v>520.34487974587807</v>
      </c>
      <c r="CG6" s="31">
        <f t="shared" si="0"/>
        <v>755.62604740244194</v>
      </c>
      <c r="CH6" s="31">
        <f t="shared" si="0"/>
        <v>640.3787361609925</v>
      </c>
      <c r="CI6" s="31">
        <f t="shared" si="0"/>
        <v>514.42449219899913</v>
      </c>
      <c r="CJ6" s="31">
        <f t="shared" si="0"/>
        <v>547.78554778554781</v>
      </c>
      <c r="CK6" s="31">
        <f t="shared" si="0"/>
        <v>445.38583179793699</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2022-09-02T12:31:01Z</dcterms:modified>
</cp:coreProperties>
</file>