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38956F6-CA2F-4857-80B9-2837E4E9A735}" xr6:coauthVersionLast="47" xr6:coauthVersionMax="47" xr10:uidLastSave="{55B2C49E-C58E-4B4C-ABEB-FF8EB748090D}"/>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<sst xmlns="http://schemas.openxmlformats.org/spreadsheetml/2006/main" count="9279" uniqueCount="1383">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</sst>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268.56677961252848</c:v>
                </c:pt>
                <c:pt idx="1">
                  <c:v>236.81894551564255</c:v>
                </c:pt>
                <c:pt idx="2">
                  <c:v>355.51939437890229</c:v>
                </c:pt>
                <c:pt idx="3">
                  <c:v>359.7661520011992</c:v>
                </c:pt>
                <c:pt idx="4">
                  <c:v>418.07632303188598</c:v>
                </c:pt>
                <c:pt idx="5">
                  <c:v>497.07653070076515</c:v>
                </c:pt>
                <c:pt idx="6">
                  <c:v>368.23265452926165</c:v>
                </c:pt>
                <c:pt idx="7">
                  <c:v>303.05093979842007</c:v>
                </c:pt>
                <c:pt idx="8">
                  <c:v>420.72293236265131</c:v>
                </c:pt>
                <c:pt idx="9">
                  <c:v>473.87391929019736</c:v>
                </c:pt>
                <c:pt idx="10">
                  <c:v>552.66579973992202</c:v>
                </c:pt>
                <c:pt idx="11">
                  <c:v>619.50489235171995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175260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468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Stroud from 2009/10 to 2020/21 saw two periods of ramped increase peaking in 2014/15 and again in 2020/21, taking it from below both the rural and England situations to above.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263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Stroud</v>
      </c>
      <c r="G12" s="12"/>
      <c r="H12" s="13"/>
      <c r="I12" s="14">
        <f>Sheet2!BZ6</f>
        <v>268.56677961252848</v>
      </c>
      <c r="J12" s="15">
        <f>Sheet2!CA6</f>
        <v>236.81894551564255</v>
      </c>
      <c r="K12" s="15">
        <f>Sheet2!CB6</f>
        <v>355.51939437890229</v>
      </c>
      <c r="L12" s="15">
        <f>Sheet2!CC6</f>
        <v>359.7661520011992</v>
      </c>
      <c r="M12" s="15">
        <f>Sheet2!CD6</f>
        <v>418.07632303188598</v>
      </c>
      <c r="N12" s="15">
        <f>Sheet2!CE6</f>
        <v>497.07653070076515</v>
      </c>
      <c r="O12" s="15">
        <f>Sheet2!CF6</f>
        <v>368.23265452926165</v>
      </c>
      <c r="P12" s="15">
        <f>Sheet2!CG6</f>
        <v>303.05093979842007</v>
      </c>
      <c r="Q12" s="15">
        <f>Sheet2!CH6</f>
        <v>420.72293236265131</v>
      </c>
      <c r="R12" s="15">
        <f>Sheet2!CI6</f>
        <v>473.87391929019736</v>
      </c>
      <c r="S12" s="15">
        <f>Sheet2!CJ6</f>
        <v>552.66579973992202</v>
      </c>
      <c r="T12" s="15">
        <f>Sheet2!CK6</f>
        <v>619.50489235171995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Stroud to Rural as a Region</v>
      </c>
      <c r="G15" s="47"/>
      <c r="H15" s="48"/>
      <c r="I15" s="21">
        <f>100*((I12-I13)/I13)</f>
        <v>-20.507545402593781</v>
      </c>
      <c r="J15" s="21">
        <f t="shared" ref="J15:N16" si="0">100*((J12-J13)/J13)</f>
        <v>-30.368790091054759</v>
      </c>
      <c r="K15" s="21">
        <f t="shared" si="0"/>
        <v>12.137037001206254</v>
      </c>
      <c r="L15" s="21">
        <f t="shared" si="0"/>
        <v>20.822934325542818</v>
      </c>
      <c r="M15" s="21">
        <f t="shared" si="0"/>
        <v>30.716439797590933</v>
      </c>
      <c r="N15" s="21">
        <f t="shared" si="0"/>
        <v>23.100836681916419</v>
      </c>
      <c r="O15" s="21">
        <f t="shared" ref="O15:T15" si="1">100*((O12-O13)/O13)</f>
        <v>-11.07449417480659</v>
      </c>
      <c r="P15" s="21">
        <f t="shared" si="1"/>
        <v>-34.57579307207083</v>
      </c>
      <c r="Q15" s="21">
        <f t="shared" si="1"/>
        <v>-15.969658746383383</v>
      </c>
      <c r="R15" s="21">
        <f t="shared" si="1"/>
        <v>-13.761244975954186</v>
      </c>
      <c r="S15" s="21">
        <f t="shared" si="1"/>
        <v>8.687030496950344</v>
      </c>
      <c r="T15" s="21">
        <f t="shared" si="1"/>
        <v>34.349671945912711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fGTqtUZsG464V/mFjO0uq2tk9/iitmRmb9iLLqY0e+JHo8rD6Doi9WHSKCy+k80KYLMaYidepfLG7npWtbKDMA==" saltValue="AT/fWe+i60ZkuQ17kcHRP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Stroud</v>
      </c>
      <c r="BZ6" s="31">
        <f>100000*VLOOKUP($BY6,$B$6:$P$472,BZ$1,FALSE)/VLOOKUP($BY6,$BB$8:$BP$472,BZ$1,FALSE)</f>
        <v>268.56677961252848</v>
      </c>
      <c r="CA6" s="31">
        <f t="shared" ref="CA6:CK6" si="0">100000*VLOOKUP($BY6,$B$6:$P$472,CA$1,FALSE)/VLOOKUP($BY6,$BB$8:$BP$472,CA$1,FALSE)</f>
        <v>236.81894551564255</v>
      </c>
      <c r="CB6" s="31">
        <f t="shared" si="0"/>
        <v>355.51939437890229</v>
      </c>
      <c r="CC6" s="31">
        <f t="shared" si="0"/>
        <v>359.7661520011992</v>
      </c>
      <c r="CD6" s="31">
        <f t="shared" si="0"/>
        <v>418.07632303188598</v>
      </c>
      <c r="CE6" s="31">
        <f t="shared" si="0"/>
        <v>497.07653070076515</v>
      </c>
      <c r="CF6" s="31">
        <f t="shared" si="0"/>
        <v>368.23265452926165</v>
      </c>
      <c r="CG6" s="31">
        <f t="shared" si="0"/>
        <v>303.05093979842007</v>
      </c>
      <c r="CH6" s="31">
        <f t="shared" si="0"/>
        <v>420.72293236265131</v>
      </c>
      <c r="CI6" s="31">
        <f t="shared" si="0"/>
        <v>473.87391929019736</v>
      </c>
      <c r="CJ6" s="31">
        <f t="shared" si="0"/>
        <v>552.66579973992202</v>
      </c>
      <c r="CK6" s="31">
        <f t="shared" si="0"/>
        <v>619.50489235171995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2022-09-02T14:42:29Z</dcterms:modified>
</cp:coreProperties>
</file>