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E158D5E0-3D27-4AE7-8E05-9987F38C1BF0}" xr6:coauthVersionLast="47" xr6:coauthVersionMax="47" xr10:uidLastSave="{0606B4B2-EB50-4824-8B3E-47091F700235}"/>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<sst xmlns="http://schemas.openxmlformats.org/spreadsheetml/2006/main" count="9279" uniqueCount="1383">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</sst>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West Oxfordshire</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330.36677454153181</c:v>
                </c:pt>
                <c:pt idx="1">
                  <c:v>365.78610585830802</c:v>
                </c:pt>
                <c:pt idx="2">
                  <c:v>340.47153885548454</c:v>
                </c:pt>
                <c:pt idx="3">
                  <c:v>259.41547534619838</c:v>
                </c:pt>
                <c:pt idx="4">
                  <c:v>172.30997267126779</c:v>
                </c:pt>
                <c:pt idx="5">
                  <c:v>366.34441926083537</c:v>
                </c:pt>
                <c:pt idx="6">
                  <c:v>226.50056625141562</c:v>
                </c:pt>
                <c:pt idx="7">
                  <c:v>476.33059918343326</c:v>
                </c:pt>
                <c:pt idx="8">
                  <c:v>497.86758918602311</c:v>
                </c:pt>
                <c:pt idx="9">
                  <c:v>740.4371584699453</c:v>
                </c:pt>
                <c:pt idx="10">
                  <c:v>981.53520783059025</c:v>
                </c:pt>
                <c:pt idx="11">
                  <c:v>776.67817963814673</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243840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374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Housing supply in West Oxfordshire from 2009/10 to 2017/18 was generally in line with that of 'Rural as a Region'.  Additional dwellings per 100,000 population in West Oxfordshire then increased taking it above the rural situation from 2018/19 to 2020/21, peaking in 2019/20.</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303</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West Oxfordshire</v>
      </c>
      <c r="G12" s="12"/>
      <c r="H12" s="13"/>
      <c r="I12" s="14">
        <f>Sheet2!BZ6</f>
        <v>330.36677454153181</v>
      </c>
      <c r="J12" s="15">
        <f>Sheet2!CA6</f>
        <v>365.78610585830802</v>
      </c>
      <c r="K12" s="15">
        <f>Sheet2!CB6</f>
        <v>340.47153885548454</v>
      </c>
      <c r="L12" s="15">
        <f>Sheet2!CC6</f>
        <v>259.41547534619838</v>
      </c>
      <c r="M12" s="15">
        <f>Sheet2!CD6</f>
        <v>172.30997267126779</v>
      </c>
      <c r="N12" s="15">
        <f>Sheet2!CE6</f>
        <v>366.34441926083537</v>
      </c>
      <c r="O12" s="15">
        <f>Sheet2!CF6</f>
        <v>226.50056625141562</v>
      </c>
      <c r="P12" s="15">
        <f>Sheet2!CG6</f>
        <v>476.33059918343326</v>
      </c>
      <c r="Q12" s="15">
        <f>Sheet2!CH6</f>
        <v>497.86758918602311</v>
      </c>
      <c r="R12" s="15">
        <f>Sheet2!CI6</f>
        <v>740.4371584699453</v>
      </c>
      <c r="S12" s="15">
        <f>Sheet2!CJ6</f>
        <v>981.53520783059025</v>
      </c>
      <c r="T12" s="15">
        <f>Sheet2!CK6</f>
        <v>776.67817963814673</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West Oxfordshire to Rural as a Region</v>
      </c>
      <c r="G15" s="47"/>
      <c r="H15" s="48"/>
      <c r="I15" s="21">
        <f>100*((I12-I13)/I13)</f>
        <v>-2.2155090677150748</v>
      </c>
      <c r="J15" s="21">
        <f t="shared" ref="J15:N16" si="0">100*((J12-J13)/J13)</f>
        <v>7.5510621134538267</v>
      </c>
      <c r="K15" s="21">
        <f t="shared" si="0"/>
        <v>7.3906800983254595</v>
      </c>
      <c r="L15" s="21">
        <f t="shared" si="0"/>
        <v>-12.878577469181362</v>
      </c>
      <c r="M15" s="21">
        <f t="shared" si="0"/>
        <v>-46.125276825374137</v>
      </c>
      <c r="N15" s="21">
        <f t="shared" si="0"/>
        <v>-9.2749270194216553</v>
      </c>
      <c r="O15" s="21">
        <f t="shared" ref="O15:T15" si="1">100*((O12-O13)/O13)</f>
        <v>-45.301761872943011</v>
      </c>
      <c r="P15" s="21">
        <f t="shared" si="1"/>
        <v>2.8327175220457628</v>
      </c>
      <c r="Q15" s="21">
        <f t="shared" si="1"/>
        <v>-0.56167562942471128</v>
      </c>
      <c r="R15" s="21">
        <f t="shared" si="1"/>
        <v>34.749721646711237</v>
      </c>
      <c r="S15" s="21">
        <f t="shared" si="1"/>
        <v>93.028313164151413</v>
      </c>
      <c r="T15" s="21">
        <f t="shared" si="1"/>
        <v>68.4352455164981</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CkcNDxwEDApvpmstKYPV38kn/4ZLGy8iJNIIpTC3hU06cc/7cN2E9T7Z8VVZwbrWtnm+rGpBupNabO3CoIsD1Q==" saltValue="NdY4xZ/kGOW+MH6rhLh8hg=="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West Oxfordshire</v>
      </c>
      <c r="BZ6" s="31">
        <f>100000*VLOOKUP($BY6,$B$6:$P$472,BZ$1,FALSE)/VLOOKUP($BY6,$BB$8:$BP$472,BZ$1,FALSE)</f>
        <v>330.36677454153181</v>
      </c>
      <c r="CA6" s="31">
        <f t="shared" ref="CA6:CK6" si="0">100000*VLOOKUP($BY6,$B$6:$P$472,CA$1,FALSE)/VLOOKUP($BY6,$BB$8:$BP$472,CA$1,FALSE)</f>
        <v>365.78610585830802</v>
      </c>
      <c r="CB6" s="31">
        <f t="shared" si="0"/>
        <v>340.47153885548454</v>
      </c>
      <c r="CC6" s="31">
        <f t="shared" si="0"/>
        <v>259.41547534619838</v>
      </c>
      <c r="CD6" s="31">
        <f t="shared" si="0"/>
        <v>172.30997267126779</v>
      </c>
      <c r="CE6" s="31">
        <f t="shared" si="0"/>
        <v>366.34441926083537</v>
      </c>
      <c r="CF6" s="31">
        <f t="shared" si="0"/>
        <v>226.50056625141562</v>
      </c>
      <c r="CG6" s="31">
        <f t="shared" si="0"/>
        <v>476.33059918343326</v>
      </c>
      <c r="CH6" s="31">
        <f t="shared" si="0"/>
        <v>497.86758918602311</v>
      </c>
      <c r="CI6" s="31">
        <f t="shared" si="0"/>
        <v>740.4371584699453</v>
      </c>
      <c r="CJ6" s="31">
        <f t="shared" si="0"/>
        <v>981.53520783059025</v>
      </c>
      <c r="CK6" s="31">
        <f t="shared" si="0"/>
        <v>776.67817963814673</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2022-09-06T09:57:36Z</dcterms:modified>
</cp:coreProperties>
</file>