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061E1857-4BC1-4B33-AD5F-2F2756C7404F}" xr6:coauthVersionLast="47" xr6:coauthVersionMax="47" xr10:uidLastSave="{6931AF7D-500D-41B6-8ACB-5EA6F58AE4FD}"/>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<sst xmlns="http://schemas.openxmlformats.org/spreadsheetml/2006/main" count="16930" uniqueCount="1319">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</sst>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16.0303668052711</c:v>
                </c:pt>
                <c:pt idx="1">
                  <c:v>19.279136596794</c:v>
                </c:pt>
                <c:pt idx="2">
                  <c:v>19.743649049957799</c:v>
                </c:pt>
                <c:pt idx="3">
                  <c:v>17.3509766466542</c:v>
                </c:pt>
                <c:pt idx="4">
                  <c:v>#N/A</c:v>
                </c:pt>
                <c:pt idx="5">
                  <c:v>16.859514837783198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48.149676669687103</c:v>
                </c:pt>
                <c:pt idx="1">
                  <c:v>52.9638616544038</c:v>
                </c:pt>
                <c:pt idx="2">
                  <c:v>52.972541810941998</c:v>
                </c:pt>
                <c:pt idx="3">
                  <c:v>53.989837794712798</c:v>
                </c:pt>
                <c:pt idx="4">
                  <c:v>#N/A</c:v>
                </c:pt>
                <c:pt idx="5">
                  <c:v>54.187762298583998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Babergh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29.775296704097101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Babergh</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113.00045790090699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10.5164403205947</c:v>
                </c:pt>
                <c:pt idx="1">
                  <c:v>10.480249061256499</c:v>
                </c:pt>
                <c:pt idx="2">
                  <c:v>10.5109813365007</c:v>
                </c:pt>
                <c:pt idx="3">
                  <c:v>9.7736535513497493</c:v>
                </c:pt>
                <c:pt idx="4">
                  <c:v>#N/A</c:v>
                </c:pt>
                <c:pt idx="5">
                  <c:v>9.3790164308137793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Babergh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26.2552827645573</c:v>
                </c:pt>
                <c:pt idx="1">
                  <c:v>25.377046468876198</c:v>
                </c:pt>
                <c:pt idx="2">
                  <c:v>26.9339769370672</c:v>
                </c:pt>
                <c:pt idx="3">
                  <c:v>26.6484848958615</c:v>
                </c:pt>
                <c:pt idx="4">
                  <c:v>#N/A</c:v>
                </c:pt>
                <c:pt idx="5">
                  <c:v>29.219083630551602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Babergh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16.943398723606201</c:v>
                </c:pt>
                <c:pt idx="1">
                  <c:v>16.436600795830302</c:v>
                </c:pt>
                <c:pt idx="2">
                  <c:v>16.089043886696398</c:v>
                </c:pt>
                <c:pt idx="3">
                  <c:v>15.2726072148659</c:v>
                </c:pt>
                <c:pt idx="4">
                  <c:v>#N/A</c:v>
                </c:pt>
                <c:pt idx="5">
                  <c:v>14.4167764955219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Babergh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67.024548358232707</c:v>
                </c:pt>
                <c:pt idx="1">
                  <c:v>64.706996414072506</c:v>
                </c:pt>
                <c:pt idx="2">
                  <c:v>65.310829025150497</c:v>
                </c:pt>
                <c:pt idx="3">
                  <c:v>64.906570663687901</c:v>
                </c:pt>
                <c:pt idx="4">
                  <c:v>#N/A</c:v>
                </c:pt>
                <c:pt idx="5">
                  <c:v>64.7410993549681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624840</xdr:colOff>
      <xdr:row>11</xdr:row>
      <xdr:rowOff>297180</xdr:rowOff>
    </xdr:from>
    <xdr:to>
      <xdr:col>1</xdr:col>
      <xdr:colOff>2606040</xdr:colOff>
      <xdr:row>15</xdr:row>
      <xdr:rowOff>411480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624840" y="2865120"/>
          <a:ext cx="6682740" cy="27051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for Babergh for all modes of transport considered here has been consistently in line with the situation seen for 'Rural as a Region', both to employment centres of 500 to 4999 jobs and to centres with over 5000 jobs.</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15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Babergh</v>
      </c>
      <c r="G12" s="13"/>
      <c r="H12" s="14"/>
      <c r="I12" s="15">
        <f>VLOOKUP(F12,PT!AA3:AI363,4,FALSE)</f>
        <v>16.0303668052711</v>
      </c>
      <c r="J12" s="16">
        <f>VLOOKUP(F12,PT!AA3:AI363,5,FALSE)</f>
        <v>19.279136596794</v>
      </c>
      <c r="K12" s="16">
        <f>VLOOKUP(F12,PT!AA3:AI363,6,FALSE)</f>
        <v>19.743649049957799</v>
      </c>
      <c r="L12" s="16">
        <f>VLOOKUP(F12,PT!AA3:AI363,7,FALSE)</f>
        <v>17.3509766466542</v>
      </c>
      <c r="M12" s="16" t="e">
        <v>#N/A</v>
      </c>
      <c r="N12" s="16">
        <f>VLOOKUP(F12,PT!AA3:AI363,9,FALSE)</f>
        <v>16.859514837783198</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Babergh to Rural as a Region</v>
      </c>
      <c r="G15" s="67"/>
      <c r="H15" s="68"/>
      <c r="I15" s="22">
        <f>100*((I12-I13)/I13)</f>
        <v>-12.31681071502023</v>
      </c>
      <c r="J15" s="22">
        <f t="shared" ref="J15:N16" si="0">100*((J12-J13)/J13)</f>
        <v>3.1611881914021187</v>
      </c>
      <c r="K15" s="22">
        <f t="shared" si="0"/>
        <v>1.1467272210879815</v>
      </c>
      <c r="L15" s="22">
        <f t="shared" si="0"/>
        <v>2.1317648376033138</v>
      </c>
      <c r="M15" s="22" t="e">
        <f t="shared" si="0"/>
        <v>#N/A</v>
      </c>
      <c r="N15" s="22">
        <f t="shared" si="0"/>
        <v>1.3587130581718099</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Babergh</v>
      </c>
      <c r="G20" s="13"/>
      <c r="H20" s="14"/>
      <c r="I20" s="15">
        <f>VLOOKUP(F20,PT!AO3:AW363,4,FALSE)</f>
        <v>48.149676669687103</v>
      </c>
      <c r="J20" s="16">
        <f>VLOOKUP(F20,PT!AO3:AW363,5,FALSE)</f>
        <v>52.9638616544038</v>
      </c>
      <c r="K20" s="16">
        <f>VLOOKUP(F20,PT!AO3:AW363,6,FALSE)</f>
        <v>52.972541810941998</v>
      </c>
      <c r="L20" s="16">
        <f>VLOOKUP(F20,PT!AO3:AW363,7,FALSE)</f>
        <v>53.989837794712798</v>
      </c>
      <c r="M20" s="16" t="e">
        <v>#N/A</v>
      </c>
      <c r="N20" s="16">
        <f>VLOOKUP(F20,PT!AO3:AW363,9,FALSE)</f>
        <v>54.187762298583998</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Babergh to Rural as a Region</v>
      </c>
      <c r="G23" s="67"/>
      <c r="H23" s="68"/>
      <c r="I23" s="22">
        <f>100*((I20-I21)/I21)</f>
        <v>-11.437983275420278</v>
      </c>
      <c r="J23" s="22">
        <f t="shared" ref="J23:N23" si="1">100*((J20-J21)/J21)</f>
        <v>-4.1739360493258948</v>
      </c>
      <c r="K23" s="22">
        <f t="shared" si="1"/>
        <v>-3.6623860574002567</v>
      </c>
      <c r="L23" s="22">
        <f t="shared" si="1"/>
        <v>-1.4003394842528349</v>
      </c>
      <c r="M23" s="22" t="e">
        <f t="shared" si="1"/>
        <v>#N/A</v>
      </c>
      <c r="N23" s="22">
        <f t="shared" si="1"/>
        <v>1.6302398800258272E-2</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Babergh</v>
      </c>
      <c r="G28" s="13"/>
      <c r="H28" s="14"/>
      <c r="I28" s="15">
        <f>VLOOKUP(F28,Walk!AA3:AI363,4,FALSE)</f>
        <v>29.775296704097101</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Babergh to Rural as a Region</v>
      </c>
      <c r="G31" s="67"/>
      <c r="H31" s="68"/>
      <c r="I31" s="22">
        <f>100*((I28-I29)/I29)</f>
        <v>17.24638808820297</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Babergh</v>
      </c>
      <c r="G36" s="13"/>
      <c r="H36" s="14"/>
      <c r="I36" s="15">
        <f>VLOOKUP(F36,Walk!AO3:AR363,4,FALSE)</f>
        <v>113.00045790090699</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Babergh to Rural as a Region</v>
      </c>
      <c r="G39" s="67"/>
      <c r="H39" s="68"/>
      <c r="I39" s="22">
        <f>100*((I36-I37)/I37)</f>
        <v>12.687919715359172</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Babergh</v>
      </c>
      <c r="G44" s="13"/>
      <c r="H44" s="14"/>
      <c r="I44" s="15">
        <f>VLOOKUP(F44,Car!AA3:AI363,4,FALSE)</f>
        <v>10.5164403205947</v>
      </c>
      <c r="J44" s="16">
        <f>VLOOKUP(F44,Car!AA3:AI363,5,FALSE)</f>
        <v>10.480249061256499</v>
      </c>
      <c r="K44" s="16">
        <f>VLOOKUP(F44,Car!AA3:AI363,6,FALSE)</f>
        <v>10.5109813365007</v>
      </c>
      <c r="L44" s="16">
        <f>VLOOKUP(F44,Car!AA3:AI363,7,FALSE)</f>
        <v>9.7736535513497493</v>
      </c>
      <c r="M44" s="16" t="e">
        <v>#N/A</v>
      </c>
      <c r="N44" s="16">
        <f>VLOOKUP(F44,Car!AA3:AI363,9,FALSE)</f>
        <v>9.3790164308137793</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Babergh to Rural as a Region</v>
      </c>
      <c r="G47" s="67"/>
      <c r="H47" s="68"/>
      <c r="I47" s="22">
        <f>100*((I44-I45)/I45)</f>
        <v>7.3766319442739174</v>
      </c>
      <c r="J47" s="22">
        <f t="shared" ref="J47:L47" si="3">100*((J44-J45)/J45)</f>
        <v>7.6668365193708565</v>
      </c>
      <c r="K47" s="22">
        <f t="shared" si="3"/>
        <v>2.7238359087153974</v>
      </c>
      <c r="L47" s="22">
        <f t="shared" si="3"/>
        <v>3.8158452507167477</v>
      </c>
      <c r="M47" s="22" t="e">
        <v>#N/A</v>
      </c>
      <c r="N47" s="22">
        <f t="shared" ref="N47" si="4">100*((N44-N45)/N45)</f>
        <v>3.3244973562690503</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Babergh</v>
      </c>
      <c r="G52" s="13"/>
      <c r="H52" s="14"/>
      <c r="I52" s="15">
        <f>VLOOKUP(F52,Car!AO3:AW363,4,FALSE)</f>
        <v>26.2552827645573</v>
      </c>
      <c r="J52" s="16">
        <f>VLOOKUP(F52,Car!AO3:AW363,5,FALSE)</f>
        <v>25.377046468876198</v>
      </c>
      <c r="K52" s="16">
        <f>VLOOKUP(F52,Car!AO3:AW363,6,FALSE)</f>
        <v>26.9339769370672</v>
      </c>
      <c r="L52" s="16">
        <f>VLOOKUP(F52,Car!AO3:AW363,7,FALSE)</f>
        <v>26.6484848958615</v>
      </c>
      <c r="M52" s="16" t="e">
        <v>#N/A</v>
      </c>
      <c r="N52" s="16">
        <f>VLOOKUP(F52,Car!AO3:AW363,9,FALSE)</f>
        <v>29.219083630551602</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Babergh to Rural as a Region</v>
      </c>
      <c r="G55" s="67"/>
      <c r="H55" s="68"/>
      <c r="I55" s="22">
        <f>100*((I52-I53)/I53)</f>
        <v>-3.5505672693597936</v>
      </c>
      <c r="J55" s="22">
        <f t="shared" ref="J55:L55" si="7">100*((J52-J53)/J53)</f>
        <v>-7.7557942164826752</v>
      </c>
      <c r="K55" s="22">
        <f t="shared" si="7"/>
        <v>-4.2671981761638991</v>
      </c>
      <c r="L55" s="22">
        <f t="shared" si="7"/>
        <v>-1.5488479368701262</v>
      </c>
      <c r="M55" s="22" t="e">
        <f t="shared" ref="M55:N56" si="8">100*((M52-M53)/M53)</f>
        <v>#N/A</v>
      </c>
      <c r="N55" s="22">
        <f t="shared" si="8"/>
        <v>9.0587442005659025</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Babergh</v>
      </c>
      <c r="G60" s="13"/>
      <c r="H60" s="14"/>
      <c r="I60" s="15">
        <f>VLOOKUP(F60,Cycle!AA3:AI363,4,FALSE)</f>
        <v>16.943398723606201</v>
      </c>
      <c r="J60" s="16">
        <f>VLOOKUP(F60,Cycle!AA3:AI363,5,FALSE)</f>
        <v>16.436600795830302</v>
      </c>
      <c r="K60" s="16">
        <f>VLOOKUP(F60,Cycle!AA3:AI363,6,FALSE)</f>
        <v>16.089043886696398</v>
      </c>
      <c r="L60" s="16">
        <f>VLOOKUP(F60,Cycle!AA3:AI363,7,FALSE)</f>
        <v>15.2726072148659</v>
      </c>
      <c r="M60" s="16" t="e">
        <v>#N/A</v>
      </c>
      <c r="N60" s="16">
        <f>VLOOKUP(F60,Cycle!AA3:AI363,9,FALSE)</f>
        <v>14.4167764955219</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Babergh to Rural as a Region</v>
      </c>
      <c r="G63" s="67"/>
      <c r="H63" s="68"/>
      <c r="I63" s="22">
        <f>100*((I60-I61)/I61)</f>
        <v>10.547367970346572</v>
      </c>
      <c r="J63" s="22">
        <f t="shared" ref="J63:L63" si="11">100*((J60-J61)/J61)</f>
        <v>7.8919502870100926</v>
      </c>
      <c r="K63" s="22">
        <f t="shared" si="11"/>
        <v>4.2976032172160341</v>
      </c>
      <c r="L63" s="22">
        <f t="shared" si="11"/>
        <v>10.051736972548527</v>
      </c>
      <c r="M63" s="22" t="e">
        <f t="shared" ref="J63:N64" si="12">(M60-M61)</f>
        <v>#N/A</v>
      </c>
      <c r="N63" s="22">
        <f t="shared" ref="N63" si="13">100*((N60-N61)/N61)</f>
        <v>7.6753747369345096</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Babergh</v>
      </c>
      <c r="G68" s="13"/>
      <c r="H68" s="14"/>
      <c r="I68" s="15">
        <f>VLOOKUP(F68,Cycle!AO3:AW363,4,FALSE)</f>
        <v>67.024548358232707</v>
      </c>
      <c r="J68" s="16">
        <f>VLOOKUP(F68,Cycle!AO3:AW363,5,FALSE)</f>
        <v>64.706996414072506</v>
      </c>
      <c r="K68" s="16">
        <f>VLOOKUP(F68,Cycle!AO3:AW363,6,FALSE)</f>
        <v>65.310829025150497</v>
      </c>
      <c r="L68" s="16">
        <f>VLOOKUP(F68,Cycle!AO3:AW363,7,FALSE)</f>
        <v>64.906570663687901</v>
      </c>
      <c r="M68" s="16" t="e">
        <v>#N/A</v>
      </c>
      <c r="N68" s="16">
        <f>VLOOKUP(F68,Cycle!AO3:AW363,9,FALSE)</f>
        <v>64.7410993549681</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Babergh to Rural as a Region</v>
      </c>
      <c r="G71" s="67"/>
      <c r="H71" s="68"/>
      <c r="I71" s="22">
        <f>100*((I68-I69)/I69)</f>
        <v>0.28702666392671861</v>
      </c>
      <c r="J71" s="22">
        <f t="shared" ref="J71:L71" si="16">100*((J68-J69)/J69)</f>
        <v>-1.1993403472653417</v>
      </c>
      <c r="K71" s="22">
        <f t="shared" si="16"/>
        <v>-0.75692780928848891</v>
      </c>
      <c r="L71" s="22">
        <f t="shared" si="16"/>
        <v>3.7297963807816972</v>
      </c>
      <c r="M71" s="22" t="e">
        <f t="shared" ref="J71:N72" si="17">(M68-M69)</f>
        <v>#N/A</v>
      </c>
      <c r="N71" s="22">
        <f t="shared" ref="N71" si="18">100*((N68-N69)/N69)</f>
        <v>5.6021385763634646</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CK144QzKuEC11lh7o8y7fYXJV5IO/beI4+ZLunErATumNAiIvRtmeaYg1/HXr9TGSL29hr11L22o5OdcUnOjg==" saltValue="lrS/IvPtQI7NCuscpSjQ8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2022-08-22T09:46:18Z</dcterms:modified>
</cp:coreProperties>
</file>