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33F52F40-08CF-4A3D-AC21-CD5C958CFE58}" xr6:coauthVersionLast="47" xr6:coauthVersionMax="47" xr10:uidLastSave="{E4BDE009-47A7-4C6E-9434-9B65E55CD34C}"/>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<sst xmlns="http://schemas.openxmlformats.org/spreadsheetml/2006/main" count="16930" uniqueCount="1319">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</sst>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Braintree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15.1743906199533</c:v>
                </c:pt>
                <c:pt idx="1">
                  <c:v>15.818394602501501</c:v>
                </c:pt>
                <c:pt idx="2">
                  <c:v>17.251626611538001</c:v>
                </c:pt>
                <c:pt idx="3">
                  <c:v>15.044077282519901</c:v>
                </c:pt>
                <c:pt idx="4">
                  <c:v>#N/A</c:v>
                </c:pt>
                <c:pt idx="5">
                  <c:v>14.599410823434599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Braintree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44.1392246649744</c:v>
                </c:pt>
                <c:pt idx="1">
                  <c:v>45.112160173062499</c:v>
                </c:pt>
                <c:pt idx="2">
                  <c:v>45.126902195918298</c:v>
                </c:pt>
                <c:pt idx="3">
                  <c:v>46.187763441547197</c:v>
                </c:pt>
                <c:pt idx="4">
                  <c:v>#N/A</c:v>
                </c:pt>
                <c:pt idx="5">
                  <c:v>45.672400051359503</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Braintree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18.658902290416599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Braintree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97.045955363714299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Braintree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9.1972061951157809</c:v>
                </c:pt>
                <c:pt idx="1">
                  <c:v>8.8527838520883204</c:v>
                </c:pt>
                <c:pt idx="2">
                  <c:v>9.4580575757757295</c:v>
                </c:pt>
                <c:pt idx="3">
                  <c:v>8.7188488661369892</c:v>
                </c:pt>
                <c:pt idx="4">
                  <c:v>#N/A</c:v>
                </c:pt>
                <c:pt idx="5">
                  <c:v>8.1094244395625097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Braintree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21.484064838908701</c:v>
                </c:pt>
                <c:pt idx="1">
                  <c:v>21.364171046625898</c:v>
                </c:pt>
                <c:pt idx="2">
                  <c:v>21.926543933687501</c:v>
                </c:pt>
                <c:pt idx="3">
                  <c:v>22.1805957841264</c:v>
                </c:pt>
                <c:pt idx="4">
                  <c:v>#N/A</c:v>
                </c:pt>
                <c:pt idx="5">
                  <c:v>22.227114120178399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Braintree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12.5801652090473</c:v>
                </c:pt>
                <c:pt idx="1">
                  <c:v>12.471966347432801</c:v>
                </c:pt>
                <c:pt idx="2">
                  <c:v>12.816996295441299</c:v>
                </c:pt>
                <c:pt idx="3">
                  <c:v>11.5618777469225</c:v>
                </c:pt>
                <c:pt idx="4">
                  <c:v>#N/A</c:v>
                </c:pt>
                <c:pt idx="5">
                  <c:v>11.013369683022599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Braintree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50.594148268369203</c:v>
                </c:pt>
                <c:pt idx="1">
                  <c:v>50.591895605944401</c:v>
                </c:pt>
                <c:pt idx="2">
                  <c:v>50.620535035598301</c:v>
                </c:pt>
                <c:pt idx="3">
                  <c:v>50.661245541011198</c:v>
                </c:pt>
                <c:pt idx="4">
                  <c:v>#N/A</c:v>
                </c:pt>
                <c:pt idx="5">
                  <c:v>49.905703141664098</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624840</xdr:colOff>
      <xdr:row>11</xdr:row>
      <xdr:rowOff>297180</xdr:rowOff>
    </xdr:from>
    <xdr:to>
      <xdr:col>1</xdr:col>
      <xdr:colOff>2606040</xdr:colOff>
      <xdr:row>16</xdr:row>
      <xdr:rowOff>7620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624840" y="2865120"/>
          <a:ext cx="6682740" cy="29489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journey times for Braintree to nearest employment centres with 500 to 4999 jobs and also to employment centres with at least 5000 jobs for all modes of transport are between those times seen for 'Rural as a Region' and those seen for England as a whole.  There is some fluctuation from year to year, but no significant movement for any combination of mode and destination.</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39</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Braintree</v>
      </c>
      <c r="G12" s="13"/>
      <c r="H12" s="14"/>
      <c r="I12" s="15">
        <f>VLOOKUP(F12,PT!AA3:AI363,4,FALSE)</f>
        <v>15.1743906199533</v>
      </c>
      <c r="J12" s="16">
        <f>VLOOKUP(F12,PT!AA3:AI363,5,FALSE)</f>
        <v>15.818394602501501</v>
      </c>
      <c r="K12" s="16">
        <f>VLOOKUP(F12,PT!AA3:AI363,6,FALSE)</f>
        <v>17.251626611538001</v>
      </c>
      <c r="L12" s="16">
        <f>VLOOKUP(F12,PT!AA3:AI363,7,FALSE)</f>
        <v>15.044077282519901</v>
      </c>
      <c r="M12" s="16" t="e">
        <v>#N/A</v>
      </c>
      <c r="N12" s="16">
        <f>VLOOKUP(F12,PT!AA3:AI363,9,FALSE)</f>
        <v>14.599410823434599</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Braintree to Rural as a Region</v>
      </c>
      <c r="G15" s="67"/>
      <c r="H15" s="68"/>
      <c r="I15" s="22">
        <f>100*((I12-I13)/I13)</f>
        <v>-16.998844681702526</v>
      </c>
      <c r="J15" s="22">
        <f t="shared" ref="J15:N16" si="0">100*((J12-J13)/J13)</f>
        <v>-15.35697803262194</v>
      </c>
      <c r="K15" s="22">
        <f t="shared" si="0"/>
        <v>-11.619905389220529</v>
      </c>
      <c r="L15" s="22">
        <f t="shared" si="0"/>
        <v>-11.447165510805243</v>
      </c>
      <c r="M15" s="22" t="e">
        <f t="shared" si="0"/>
        <v>#N/A</v>
      </c>
      <c r="N15" s="22">
        <f t="shared" si="0"/>
        <v>-12.22893975842033</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Braintree</v>
      </c>
      <c r="G20" s="13"/>
      <c r="H20" s="14"/>
      <c r="I20" s="15">
        <f>VLOOKUP(F20,PT!AO3:AW363,4,FALSE)</f>
        <v>44.1392246649744</v>
      </c>
      <c r="J20" s="16">
        <f>VLOOKUP(F20,PT!AO3:AW363,5,FALSE)</f>
        <v>45.112160173062499</v>
      </c>
      <c r="K20" s="16">
        <f>VLOOKUP(F20,PT!AO3:AW363,6,FALSE)</f>
        <v>45.126902195918298</v>
      </c>
      <c r="L20" s="16">
        <f>VLOOKUP(F20,PT!AO3:AW363,7,FALSE)</f>
        <v>46.187763441547197</v>
      </c>
      <c r="M20" s="16" t="e">
        <v>#N/A</v>
      </c>
      <c r="N20" s="16">
        <f>VLOOKUP(F20,PT!AO3:AW363,9,FALSE)</f>
        <v>45.672400051359503</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Braintree to Rural as a Region</v>
      </c>
      <c r="G23" s="67"/>
      <c r="H23" s="68"/>
      <c r="I23" s="22">
        <f>100*((I20-I21)/I21)</f>
        <v>-18.814434003241931</v>
      </c>
      <c r="J23" s="22">
        <f t="shared" ref="J23:N23" si="1">100*((J20-J21)/J21)</f>
        <v>-18.379804442799699</v>
      </c>
      <c r="K23" s="22">
        <f t="shared" si="1"/>
        <v>-17.930725361609291</v>
      </c>
      <c r="L23" s="22">
        <f t="shared" si="1"/>
        <v>-15.648981709588089</v>
      </c>
      <c r="M23" s="22" t="e">
        <f t="shared" si="1"/>
        <v>#N/A</v>
      </c>
      <c r="N23" s="22">
        <f t="shared" si="1"/>
        <v>-15.700808059846377</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Braintree</v>
      </c>
      <c r="G28" s="13"/>
      <c r="H28" s="14"/>
      <c r="I28" s="15">
        <f>VLOOKUP(F28,Walk!AA3:AI363,4,FALSE)</f>
        <v>18.658902290416599</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Braintree to Rural as a Region</v>
      </c>
      <c r="G31" s="67"/>
      <c r="H31" s="68"/>
      <c r="I31" s="22">
        <f>100*((I28-I29)/I29)</f>
        <v>-26.526713705559267</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Braintree</v>
      </c>
      <c r="G36" s="13"/>
      <c r="H36" s="14"/>
      <c r="I36" s="15">
        <f>VLOOKUP(F36,Walk!AO3:AR363,4,FALSE)</f>
        <v>97.045955363714299</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Braintree to Rural as a Region</v>
      </c>
      <c r="G39" s="67"/>
      <c r="H39" s="68"/>
      <c r="I39" s="22">
        <f>100*((I36-I37)/I37)</f>
        <v>-3.2224556442369061</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Braintree</v>
      </c>
      <c r="G44" s="13"/>
      <c r="H44" s="14"/>
      <c r="I44" s="15">
        <f>VLOOKUP(F44,Car!AA3:AI363,4,FALSE)</f>
        <v>9.1972061951157809</v>
      </c>
      <c r="J44" s="16">
        <f>VLOOKUP(F44,Car!AA3:AI363,5,FALSE)</f>
        <v>8.8527838520883204</v>
      </c>
      <c r="K44" s="16">
        <f>VLOOKUP(F44,Car!AA3:AI363,6,FALSE)</f>
        <v>9.4580575757757295</v>
      </c>
      <c r="L44" s="16">
        <f>VLOOKUP(F44,Car!AA3:AI363,7,FALSE)</f>
        <v>8.7188488661369892</v>
      </c>
      <c r="M44" s="16" t="e">
        <v>#N/A</v>
      </c>
      <c r="N44" s="16">
        <f>VLOOKUP(F44,Car!AA3:AI363,9,FALSE)</f>
        <v>8.1094244395625097</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Braintree to Rural as a Region</v>
      </c>
      <c r="G47" s="67"/>
      <c r="H47" s="68"/>
      <c r="I47" s="22">
        <f>100*((I44-I45)/I45)</f>
        <v>-6.0932221909193762</v>
      </c>
      <c r="J47" s="22">
        <f t="shared" ref="J47:L47" si="3">100*((J44-J45)/J45)</f>
        <v>-9.0526163860227875</v>
      </c>
      <c r="K47" s="22">
        <f t="shared" si="3"/>
        <v>-7.566389538217801</v>
      </c>
      <c r="L47" s="22">
        <f t="shared" si="3"/>
        <v>-7.3883006088074135</v>
      </c>
      <c r="M47" s="22" t="e">
        <v>#N/A</v>
      </c>
      <c r="N47" s="22">
        <f t="shared" ref="N47" si="4">100*((N44-N45)/N45)</f>
        <v>-10.662039005113591</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Braintree</v>
      </c>
      <c r="G52" s="13"/>
      <c r="H52" s="14"/>
      <c r="I52" s="15">
        <f>VLOOKUP(F52,Car!AO3:AW363,4,FALSE)</f>
        <v>21.484064838908701</v>
      </c>
      <c r="J52" s="16">
        <f>VLOOKUP(F52,Car!AO3:AW363,5,FALSE)</f>
        <v>21.364171046625898</v>
      </c>
      <c r="K52" s="16">
        <f>VLOOKUP(F52,Car!AO3:AW363,6,FALSE)</f>
        <v>21.926543933687501</v>
      </c>
      <c r="L52" s="16">
        <f>VLOOKUP(F52,Car!AO3:AW363,7,FALSE)</f>
        <v>22.1805957841264</v>
      </c>
      <c r="M52" s="16" t="e">
        <v>#N/A</v>
      </c>
      <c r="N52" s="16">
        <f>VLOOKUP(F52,Car!AO3:AW363,9,FALSE)</f>
        <v>22.227114120178399</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Braintree to Rural as a Region</v>
      </c>
      <c r="G55" s="67"/>
      <c r="H55" s="68"/>
      <c r="I55" s="22">
        <f>100*((I52-I53)/I53)</f>
        <v>-21.077754711586856</v>
      </c>
      <c r="J55" s="22">
        <f t="shared" ref="J55:L55" si="7">100*((J52-J53)/J53)</f>
        <v>-22.342381614967589</v>
      </c>
      <c r="K55" s="22">
        <f t="shared" si="7"/>
        <v>-22.06537155690058</v>
      </c>
      <c r="L55" s="22">
        <f t="shared" si="7"/>
        <v>-18.055183364928407</v>
      </c>
      <c r="M55" s="22" t="e">
        <f t="shared" ref="M55:N56" si="8">100*((M52-M53)/M53)</f>
        <v>#N/A</v>
      </c>
      <c r="N55" s="22">
        <f t="shared" si="8"/>
        <v>-17.038426536597008</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Braintree</v>
      </c>
      <c r="G60" s="13"/>
      <c r="H60" s="14"/>
      <c r="I60" s="15">
        <f>VLOOKUP(F60,Cycle!AA3:AI363,4,FALSE)</f>
        <v>12.5801652090473</v>
      </c>
      <c r="J60" s="16">
        <f>VLOOKUP(F60,Cycle!AA3:AI363,5,FALSE)</f>
        <v>12.471966347432801</v>
      </c>
      <c r="K60" s="16">
        <f>VLOOKUP(F60,Cycle!AA3:AI363,6,FALSE)</f>
        <v>12.816996295441299</v>
      </c>
      <c r="L60" s="16">
        <f>VLOOKUP(F60,Cycle!AA3:AI363,7,FALSE)</f>
        <v>11.5618777469225</v>
      </c>
      <c r="M60" s="16" t="e">
        <v>#N/A</v>
      </c>
      <c r="N60" s="16">
        <f>VLOOKUP(F60,Cycle!AA3:AI363,9,FALSE)</f>
        <v>11.013369683022599</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Braintree to Rural as a Region</v>
      </c>
      <c r="G63" s="67"/>
      <c r="H63" s="68"/>
      <c r="I63" s="22">
        <f>100*((I60-I61)/I61)</f>
        <v>-17.920591070390106</v>
      </c>
      <c r="J63" s="22">
        <f t="shared" ref="J63:L63" si="11">100*((J60-J61)/J61)</f>
        <v>-18.132417410791788</v>
      </c>
      <c r="K63" s="22">
        <f t="shared" si="11"/>
        <v>-16.913521805741741</v>
      </c>
      <c r="L63" s="22">
        <f t="shared" si="11"/>
        <v>-16.687130703226877</v>
      </c>
      <c r="M63" s="22" t="e">
        <f t="shared" ref="J63:N64" si="12">(M60-M61)</f>
        <v>#N/A</v>
      </c>
      <c r="N63" s="22">
        <f t="shared" ref="N63" si="13">100*((N60-N61)/N61)</f>
        <v>-17.743837666887369</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Braintree</v>
      </c>
      <c r="G68" s="13"/>
      <c r="H68" s="14"/>
      <c r="I68" s="15">
        <f>VLOOKUP(F68,Cycle!AO3:AW363,4,FALSE)</f>
        <v>50.594148268369203</v>
      </c>
      <c r="J68" s="16">
        <f>VLOOKUP(F68,Cycle!AO3:AW363,5,FALSE)</f>
        <v>50.591895605944401</v>
      </c>
      <c r="K68" s="16">
        <f>VLOOKUP(F68,Cycle!AO3:AW363,6,FALSE)</f>
        <v>50.620535035598301</v>
      </c>
      <c r="L68" s="16">
        <f>VLOOKUP(F68,Cycle!AO3:AW363,7,FALSE)</f>
        <v>50.661245541011198</v>
      </c>
      <c r="M68" s="16" t="e">
        <v>#N/A</v>
      </c>
      <c r="N68" s="16">
        <f>VLOOKUP(F68,Cycle!AO3:AW363,9,FALSE)</f>
        <v>49.905703141664098</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Braintree to Rural as a Region</v>
      </c>
      <c r="G71" s="67"/>
      <c r="H71" s="68"/>
      <c r="I71" s="22">
        <f>100*((I68-I69)/I69)</f>
        <v>-24.29733850186599</v>
      </c>
      <c r="J71" s="22">
        <f t="shared" ref="J71:L71" si="16">100*((J68-J69)/J69)</f>
        <v>-22.751588916859134</v>
      </c>
      <c r="K71" s="22">
        <f t="shared" si="16"/>
        <v>-23.079564478721647</v>
      </c>
      <c r="L71" s="22">
        <f t="shared" si="16"/>
        <v>-19.03622960462706</v>
      </c>
      <c r="M71" s="22" t="e">
        <f t="shared" ref="J71:N72" si="17">(M68-M69)</f>
        <v>#N/A</v>
      </c>
      <c r="N71" s="22">
        <f t="shared" ref="N71" si="18">100*((N68-N69)/N69)</f>
        <v>-18.596547920491112</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hHBXDpQnUs/aimpPp4dl0Vd1csu3/KDK5nvVAMr503UMgRayrcO/JRS3lVCFIXr05xKTqsUezuEpD2khKmGD4Q==" saltValue="olvxmU5/R9JrM8fXmNY5p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2022-08-22T11:05:13Z</dcterms:modified>
</cp:coreProperties>
</file>