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E395F1BD-43B9-4236-8D1B-48120158EBFD}" xr6:coauthVersionLast="47" xr6:coauthVersionMax="47" xr10:uidLastSave="{1C062E84-47D0-4812-AB28-6B3D9396D91E}"/>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<sst xmlns="http://schemas.openxmlformats.org/spreadsheetml/2006/main" count="16930" uniqueCount="1319">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</sst>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14.3248531629881</c:v>
                </c:pt>
                <c:pt idx="1">
                  <c:v>13.911129938886299</c:v>
                </c:pt>
                <c:pt idx="2">
                  <c:v>14.7892461486265</c:v>
                </c:pt>
                <c:pt idx="3">
                  <c:v>14.1505775725203</c:v>
                </c:pt>
                <c:pt idx="4">
                  <c:v>#N/A</c:v>
                </c:pt>
                <c:pt idx="5">
                  <c:v>13.184803409972901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33.156829885148397</c:v>
                </c:pt>
                <c:pt idx="1">
                  <c:v>33.794063540079797</c:v>
                </c:pt>
                <c:pt idx="2">
                  <c:v>33.936638213403199</c:v>
                </c:pt>
                <c:pt idx="3">
                  <c:v>32.195544725161099</c:v>
                </c:pt>
                <c:pt idx="4">
                  <c:v>#N/A</c:v>
                </c:pt>
                <c:pt idx="5">
                  <c:v>31.728595704357499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Cheshire East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16.519659730768002</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Cheshire East</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60.8234942054981</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8.5084071284602203</c:v>
                </c:pt>
                <c:pt idx="1">
                  <c:v>8.3548440563464297</c:v>
                </c:pt>
                <c:pt idx="2">
                  <c:v>8.6624237103637807</c:v>
                </c:pt>
                <c:pt idx="3">
                  <c:v>8.5030152622326405</c:v>
                </c:pt>
                <c:pt idx="4">
                  <c:v>#N/A</c:v>
                </c:pt>
                <c:pt idx="5">
                  <c:v>7.7725456028161304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Cheshire East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15.6076249171601</c:v>
                </c:pt>
                <c:pt idx="1">
                  <c:v>14.781140632503799</c:v>
                </c:pt>
                <c:pt idx="2">
                  <c:v>15.790611535832801</c:v>
                </c:pt>
                <c:pt idx="3">
                  <c:v>14.602329247066701</c:v>
                </c:pt>
                <c:pt idx="4">
                  <c:v>#N/A</c:v>
                </c:pt>
                <c:pt idx="5">
                  <c:v>13.9320811726648</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Cheshire East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11.0832985518628</c:v>
                </c:pt>
                <c:pt idx="1">
                  <c:v>10.9700898527406</c:v>
                </c:pt>
                <c:pt idx="2">
                  <c:v>11.1888860884773</c:v>
                </c:pt>
                <c:pt idx="3">
                  <c:v>10.7895534310665</c:v>
                </c:pt>
                <c:pt idx="4">
                  <c:v>#N/A</c:v>
                </c:pt>
                <c:pt idx="5">
                  <c:v>10.3752525811349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Cheshire East</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28.786187943880901</c:v>
                </c:pt>
                <c:pt idx="1">
                  <c:v>28.704440090546498</c:v>
                </c:pt>
                <c:pt idx="2">
                  <c:v>28.5956567013056</c:v>
                </c:pt>
                <c:pt idx="3">
                  <c:v>25.137068281675301</c:v>
                </c:pt>
                <c:pt idx="4">
                  <c:v>#N/A</c:v>
                </c:pt>
                <c:pt idx="5">
                  <c:v>25.8667025591573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14</xdr:row>
      <xdr:rowOff>624840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2707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for Cheshire East are generally in line with the situation for England as a whole.</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65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Cheshire East</v>
      </c>
      <c r="G12" s="13"/>
      <c r="H12" s="14"/>
      <c r="I12" s="15">
        <f>VLOOKUP(F12,PT!AA3:AI363,4,FALSE)</f>
        <v>14.3248531629881</v>
      </c>
      <c r="J12" s="16">
        <f>VLOOKUP(F12,PT!AA3:AI363,5,FALSE)</f>
        <v>13.911129938886299</v>
      </c>
      <c r="K12" s="16">
        <f>VLOOKUP(F12,PT!AA3:AI363,6,FALSE)</f>
        <v>14.7892461486265</v>
      </c>
      <c r="L12" s="16">
        <f>VLOOKUP(F12,PT!AA3:AI363,7,FALSE)</f>
        <v>14.1505775725203</v>
      </c>
      <c r="M12" s="16" t="e">
        <v>#N/A</v>
      </c>
      <c r="N12" s="16">
        <f>VLOOKUP(F12,PT!AA3:AI363,9,FALSE)</f>
        <v>13.184803409972901</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Cheshire East to Rural as a Region</v>
      </c>
      <c r="G15" s="67"/>
      <c r="H15" s="68"/>
      <c r="I15" s="22">
        <f>100*((I12-I13)/I13)</f>
        <v>-21.645659975989247</v>
      </c>
      <c r="J15" s="22">
        <f t="shared" ref="J15:N16" si="0">100*((J12-J13)/J13)</f>
        <v>-25.562605650133523</v>
      </c>
      <c r="K15" s="22">
        <f t="shared" si="0"/>
        <v>-24.234682139275161</v>
      </c>
      <c r="L15" s="22">
        <f t="shared" si="0"/>
        <v>-16.706506476014983</v>
      </c>
      <c r="M15" s="22" t="e">
        <f t="shared" si="0"/>
        <v>#N/A</v>
      </c>
      <c r="N15" s="22">
        <f t="shared" si="0"/>
        <v>-20.733501621001178</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Cheshire East</v>
      </c>
      <c r="G20" s="13"/>
      <c r="H20" s="14"/>
      <c r="I20" s="15">
        <f>VLOOKUP(F20,PT!AO3:AW363,4,FALSE)</f>
        <v>33.156829885148397</v>
      </c>
      <c r="J20" s="16">
        <f>VLOOKUP(F20,PT!AO3:AW363,5,FALSE)</f>
        <v>33.794063540079797</v>
      </c>
      <c r="K20" s="16">
        <f>VLOOKUP(F20,PT!AO3:AW363,6,FALSE)</f>
        <v>33.936638213403199</v>
      </c>
      <c r="L20" s="16">
        <f>VLOOKUP(F20,PT!AO3:AW363,7,FALSE)</f>
        <v>32.195544725161099</v>
      </c>
      <c r="M20" s="16" t="e">
        <v>#N/A</v>
      </c>
      <c r="N20" s="16">
        <f>VLOOKUP(F20,PT!AO3:AW363,9,FALSE)</f>
        <v>31.728595704357499</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Cheshire East to Rural as a Region</v>
      </c>
      <c r="G23" s="67"/>
      <c r="H23" s="68"/>
      <c r="I23" s="22">
        <f>100*((I20-I21)/I21)</f>
        <v>-39.01442489496079</v>
      </c>
      <c r="J23" s="22">
        <f t="shared" ref="J23:N23" si="1">100*((J20-J21)/J21)</f>
        <v>-38.8573266225279</v>
      </c>
      <c r="K23" s="22">
        <f t="shared" si="1"/>
        <v>-38.281708995938843</v>
      </c>
      <c r="L23" s="22">
        <f t="shared" si="1"/>
        <v>-41.202457542272647</v>
      </c>
      <c r="M23" s="22" t="e">
        <f t="shared" si="1"/>
        <v>#N/A</v>
      </c>
      <c r="N23" s="22">
        <f t="shared" si="1"/>
        <v>-41.437389402233734</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Cheshire East</v>
      </c>
      <c r="G28" s="13"/>
      <c r="H28" s="14"/>
      <c r="I28" s="15">
        <f>VLOOKUP(F28,Walk!AA3:AI363,4,FALSE)</f>
        <v>16.519659730768002</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Cheshire East to Rural as a Region</v>
      </c>
      <c r="G31" s="67"/>
      <c r="H31" s="68"/>
      <c r="I31" s="22">
        <f>100*((I28-I29)/I29)</f>
        <v>-34.950423664051385</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Cheshire East</v>
      </c>
      <c r="G36" s="13"/>
      <c r="H36" s="14"/>
      <c r="I36" s="15">
        <f>VLOOKUP(F36,Walk!AO3:AR363,4,FALSE)</f>
        <v>60.8234942054981</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Cheshire East to Rural as a Region</v>
      </c>
      <c r="G39" s="67"/>
      <c r="H39" s="68"/>
      <c r="I39" s="22">
        <f>100*((I36-I37)/I37)</f>
        <v>-39.344732232436648</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Cheshire East</v>
      </c>
      <c r="G44" s="13"/>
      <c r="H44" s="14"/>
      <c r="I44" s="15">
        <f>VLOOKUP(F44,Car!AA3:AI363,4,FALSE)</f>
        <v>8.5084071284602203</v>
      </c>
      <c r="J44" s="16">
        <f>VLOOKUP(F44,Car!AA3:AI363,5,FALSE)</f>
        <v>8.3548440563464297</v>
      </c>
      <c r="K44" s="16">
        <f>VLOOKUP(F44,Car!AA3:AI363,6,FALSE)</f>
        <v>8.6624237103637807</v>
      </c>
      <c r="L44" s="16">
        <f>VLOOKUP(F44,Car!AA3:AI363,7,FALSE)</f>
        <v>8.5030152622326405</v>
      </c>
      <c r="M44" s="16" t="e">
        <v>#N/A</v>
      </c>
      <c r="N44" s="16">
        <f>VLOOKUP(F44,Car!AA3:AI363,9,FALSE)</f>
        <v>7.7725456028161304</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Cheshire East to Rural as a Region</v>
      </c>
      <c r="G47" s="67"/>
      <c r="H47" s="68"/>
      <c r="I47" s="22">
        <f>100*((I44-I45)/I45)</f>
        <v>-13.126107997249997</v>
      </c>
      <c r="J47" s="22">
        <f t="shared" ref="J47:L47" si="3">100*((J44-J45)/J45)</f>
        <v>-14.168105748086045</v>
      </c>
      <c r="K47" s="22">
        <f t="shared" si="3"/>
        <v>-15.342120463566737</v>
      </c>
      <c r="L47" s="22">
        <f t="shared" si="3"/>
        <v>-9.6808872965915267</v>
      </c>
      <c r="M47" s="22" t="e">
        <v>#N/A</v>
      </c>
      <c r="N47" s="22">
        <f t="shared" ref="N47" si="4">100*((N44-N45)/N45)</f>
        <v>-14.373284926639728</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Cheshire East</v>
      </c>
      <c r="G52" s="13"/>
      <c r="H52" s="14"/>
      <c r="I52" s="15">
        <f>VLOOKUP(F52,Car!AO3:AW363,4,FALSE)</f>
        <v>15.6076249171601</v>
      </c>
      <c r="J52" s="16">
        <f>VLOOKUP(F52,Car!AO3:AW363,5,FALSE)</f>
        <v>14.781140632503799</v>
      </c>
      <c r="K52" s="16">
        <f>VLOOKUP(F52,Car!AO3:AW363,6,FALSE)</f>
        <v>15.790611535832801</v>
      </c>
      <c r="L52" s="16">
        <f>VLOOKUP(F52,Car!AO3:AW363,7,FALSE)</f>
        <v>14.602329247066701</v>
      </c>
      <c r="M52" s="16" t="e">
        <v>#N/A</v>
      </c>
      <c r="N52" s="16">
        <f>VLOOKUP(F52,Car!AO3:AW363,9,FALSE)</f>
        <v>13.9320811726648</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Cheshire East to Rural as a Region</v>
      </c>
      <c r="G55" s="67"/>
      <c r="H55" s="68"/>
      <c r="I55" s="22">
        <f>100*((I52-I53)/I53)</f>
        <v>-42.66500258131655</v>
      </c>
      <c r="J55" s="22">
        <f t="shared" ref="J55:L55" si="7">100*((J52-J53)/J53)</f>
        <v>-46.271344859141514</v>
      </c>
      <c r="K55" s="22">
        <f t="shared" si="7"/>
        <v>-43.874627635971152</v>
      </c>
      <c r="L55" s="22">
        <f t="shared" si="7"/>
        <v>-46.052612642075061</v>
      </c>
      <c r="M55" s="22" t="e">
        <f t="shared" ref="M55:N56" si="8">100*((M52-M53)/M53)</f>
        <v>#N/A</v>
      </c>
      <c r="N55" s="22">
        <f t="shared" si="8"/>
        <v>-47.999215307270504</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Cheshire East</v>
      </c>
      <c r="G60" s="13"/>
      <c r="H60" s="14"/>
      <c r="I60" s="15">
        <f>VLOOKUP(F60,Cycle!AA3:AI363,4,FALSE)</f>
        <v>11.0832985518628</v>
      </c>
      <c r="J60" s="16">
        <f>VLOOKUP(F60,Cycle!AA3:AI363,5,FALSE)</f>
        <v>10.9700898527406</v>
      </c>
      <c r="K60" s="16">
        <f>VLOOKUP(F60,Cycle!AA3:AI363,6,FALSE)</f>
        <v>11.1888860884773</v>
      </c>
      <c r="L60" s="16">
        <f>VLOOKUP(F60,Cycle!AA3:AI363,7,FALSE)</f>
        <v>10.7895534310665</v>
      </c>
      <c r="M60" s="16" t="e">
        <v>#N/A</v>
      </c>
      <c r="N60" s="16">
        <f>VLOOKUP(F60,Cycle!AA3:AI363,9,FALSE)</f>
        <v>10.3752525811349</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Cheshire East to Rural as a Region</v>
      </c>
      <c r="G63" s="67"/>
      <c r="H63" s="68"/>
      <c r="I63" s="22">
        <f>100*((I60-I61)/I61)</f>
        <v>-27.686911975284573</v>
      </c>
      <c r="J63" s="22">
        <f t="shared" ref="J63:L63" si="11">100*((J60-J61)/J61)</f>
        <v>-27.990926850509211</v>
      </c>
      <c r="K63" s="22">
        <f t="shared" si="11"/>
        <v>-27.467784293660014</v>
      </c>
      <c r="L63" s="22">
        <f t="shared" si="11"/>
        <v>-22.252364672143187</v>
      </c>
      <c r="M63" s="22" t="e">
        <f t="shared" ref="J63:N64" si="12">(M60-M61)</f>
        <v>#N/A</v>
      </c>
      <c r="N63" s="22">
        <f t="shared" ref="N63" si="13">100*((N60-N61)/N61)</f>
        <v>-22.509778103929381</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Cheshire East</v>
      </c>
      <c r="G68" s="13"/>
      <c r="H68" s="14"/>
      <c r="I68" s="15">
        <f>VLOOKUP(F68,Cycle!AO3:AW363,4,FALSE)</f>
        <v>28.786187943880901</v>
      </c>
      <c r="J68" s="16">
        <f>VLOOKUP(F68,Cycle!AO3:AW363,5,FALSE)</f>
        <v>28.704440090546498</v>
      </c>
      <c r="K68" s="16">
        <f>VLOOKUP(F68,Cycle!AO3:AW363,6,FALSE)</f>
        <v>28.5956567013056</v>
      </c>
      <c r="L68" s="16">
        <f>VLOOKUP(F68,Cycle!AO3:AW363,7,FALSE)</f>
        <v>25.137068281675301</v>
      </c>
      <c r="M68" s="16" t="e">
        <v>#N/A</v>
      </c>
      <c r="N68" s="16">
        <f>VLOOKUP(F68,Cycle!AO3:AW363,9,FALSE)</f>
        <v>25.8667025591573</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Cheshire East to Rural as a Region</v>
      </c>
      <c r="G71" s="67"/>
      <c r="H71" s="68"/>
      <c r="I71" s="22">
        <f>100*((I68-I69)/I69)</f>
        <v>-56.928002223140815</v>
      </c>
      <c r="J71" s="22">
        <f t="shared" ref="J71:L71" si="16">100*((J68-J69)/J69)</f>
        <v>-56.17139145572181</v>
      </c>
      <c r="K71" s="22">
        <f t="shared" si="16"/>
        <v>-56.547469007695149</v>
      </c>
      <c r="L71" s="22">
        <f t="shared" si="16"/>
        <v>-59.827442001542465</v>
      </c>
      <c r="M71" s="22" t="e">
        <f t="shared" ref="J71:N72" si="17">(M68-M69)</f>
        <v>#N/A</v>
      </c>
      <c r="N71" s="22">
        <f t="shared" ref="N71" si="18">100*((N68-N69)/N69)</f>
        <v>-57.80765023484129</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3ZcxPgyl6/L0UScA6KA12wHqvUoAyzRoMjyTaaapYbbAcLVV7M3o+CkFBMyYLcjkrPb93WisEEAsf8N+Verl4g==" saltValue="abW3KFI/arWXH8Bz+Q6dv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2022-08-22T12:40:57Z</dcterms:modified>
</cp:coreProperties>
</file>