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58EB300-4F06-44BE-B1BE-AA7652348C1A}" xr6:coauthVersionLast="47" xr6:coauthVersionMax="47" xr10:uidLastSave="{955D9C7E-77FE-4239-B9B0-B60283EED80F}"/>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<sst xmlns="http://schemas.openxmlformats.org/spreadsheetml/2006/main" count="16930" uniqueCount="1319">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</sst>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20.2361989427088</c:v>
                </c:pt>
                <c:pt idx="1">
                  <c:v>21.953645583606399</c:v>
                </c:pt>
                <c:pt idx="2">
                  <c:v>21.374097345684</c:v>
                </c:pt>
                <c:pt idx="3">
                  <c:v>19.703532434609201</c:v>
                </c:pt>
                <c:pt idx="4">
                  <c:v>#N/A</c:v>
                </c:pt>
                <c:pt idx="5">
                  <c:v>19.531265311203502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57.521034080866201</c:v>
                </c:pt>
                <c:pt idx="1">
                  <c:v>59.4484403651485</c:v>
                </c:pt>
                <c:pt idx="2">
                  <c:v>61.334673748748997</c:v>
                </c:pt>
                <c:pt idx="3">
                  <c:v>57.779463211324398</c:v>
                </c:pt>
                <c:pt idx="4">
                  <c:v>#N/A</c:v>
                </c:pt>
                <c:pt idx="5">
                  <c:v>57.209530444881501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Cumbria</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25.741932942995</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Cumbria</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86.353291223731603</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9.7851291352136691</c:v>
                </c:pt>
                <c:pt idx="1">
                  <c:v>9.8484761323384102</c:v>
                </c:pt>
                <c:pt idx="2">
                  <c:v>9.81328458253404</c:v>
                </c:pt>
                <c:pt idx="3">
                  <c:v>9.4142396741530803</c:v>
                </c:pt>
                <c:pt idx="4">
                  <c:v>#N/A</c:v>
                </c:pt>
                <c:pt idx="5">
                  <c:v>8.9308739787481297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Cumbria</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26.7138384965968</c:v>
                </c:pt>
                <c:pt idx="1">
                  <c:v>27.7182546121599</c:v>
                </c:pt>
                <c:pt idx="2">
                  <c:v>28.135263466233901</c:v>
                </c:pt>
                <c:pt idx="3">
                  <c:v>24.6440378198483</c:v>
                </c:pt>
                <c:pt idx="4">
                  <c:v>#N/A</c:v>
                </c:pt>
                <c:pt idx="5">
                  <c:v>23.853421510560899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Cumbria</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15.275380324852099</c:v>
                </c:pt>
                <c:pt idx="1">
                  <c:v>15.7342852553033</c:v>
                </c:pt>
                <c:pt idx="2">
                  <c:v>15.1867377636623</c:v>
                </c:pt>
                <c:pt idx="3">
                  <c:v>13.849849515832201</c:v>
                </c:pt>
                <c:pt idx="4">
                  <c:v>#N/A</c:v>
                </c:pt>
                <c:pt idx="5">
                  <c:v>13.427022730971601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Cumbria</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69.448130604131904</c:v>
                </c:pt>
                <c:pt idx="1">
                  <c:v>69.449473362205396</c:v>
                </c:pt>
                <c:pt idx="2">
                  <c:v>70.264302127404306</c:v>
                </c:pt>
                <c:pt idx="3">
                  <c:v>58.831969480401099</c:v>
                </c:pt>
                <c:pt idx="4">
                  <c:v>#N/A</c:v>
                </c:pt>
                <c:pt idx="5">
                  <c:v>58.275375656878403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Cumbria show that the travel time to nearest employment centres with 500 to 4999 jobs and to employment centres with at least 5000 jobs are in line with that of 'Rural as a Region' where travel is by cycling or by car, but are above the rural situation where the mode of travel was public transport/walk.</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323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Cumbria</v>
      </c>
      <c r="G12" s="13"/>
      <c r="H12" s="14"/>
      <c r="I12" s="15">
        <f>VLOOKUP(F12,PT!AA3:AI363,4,FALSE)</f>
        <v>20.2361989427088</v>
      </c>
      <c r="J12" s="16">
        <f>VLOOKUP(F12,PT!AA3:AI363,5,FALSE)</f>
        <v>21.953645583606399</v>
      </c>
      <c r="K12" s="16">
        <f>VLOOKUP(F12,PT!AA3:AI363,6,FALSE)</f>
        <v>21.374097345684</v>
      </c>
      <c r="L12" s="16">
        <f>VLOOKUP(F12,PT!AA3:AI363,7,FALSE)</f>
        <v>19.703532434609201</v>
      </c>
      <c r="M12" s="16" t="e">
        <v>#N/A</v>
      </c>
      <c r="N12" s="16">
        <f>VLOOKUP(F12,PT!AA3:AI363,9,FALSE)</f>
        <v>19.531265311203502</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Cumbria to Rural as a Region</v>
      </c>
      <c r="G15" s="70"/>
      <c r="H15" s="71"/>
      <c r="I15" s="22">
        <f>100*((I12-I13)/I13)</f>
        <v>10.688325716826013</v>
      </c>
      <c r="J15" s="22">
        <f t="shared" ref="J15:N16" si="0">100*((J12-J13)/J13)</f>
        <v>17.472281612153719</v>
      </c>
      <c r="K15" s="22">
        <f t="shared" si="0"/>
        <v>9.4995149250538944</v>
      </c>
      <c r="L15" s="22">
        <f t="shared" si="0"/>
        <v>15.979439201748939</v>
      </c>
      <c r="M15" s="22" t="e">
        <f t="shared" si="0"/>
        <v>#N/A</v>
      </c>
      <c r="N15" s="22">
        <f t="shared" si="0"/>
        <v>17.421167535898078</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Cumbria</v>
      </c>
      <c r="G20" s="13"/>
      <c r="H20" s="14"/>
      <c r="I20" s="15">
        <f>VLOOKUP(F20,PT!AO3:AW363,4,FALSE)</f>
        <v>57.521034080866201</v>
      </c>
      <c r="J20" s="16">
        <f>VLOOKUP(F20,PT!AO3:AW363,5,FALSE)</f>
        <v>59.4484403651485</v>
      </c>
      <c r="K20" s="16">
        <f>VLOOKUP(F20,PT!AO3:AW363,6,FALSE)</f>
        <v>61.334673748748997</v>
      </c>
      <c r="L20" s="16">
        <f>VLOOKUP(F20,PT!AO3:AW363,7,FALSE)</f>
        <v>57.779463211324398</v>
      </c>
      <c r="M20" s="16" t="e">
        <v>#N/A</v>
      </c>
      <c r="N20" s="16">
        <f>VLOOKUP(F20,PT!AO3:AW363,9,FALSE)</f>
        <v>57.209530444881501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Cumbria to Rural as a Region</v>
      </c>
      <c r="G23" s="70"/>
      <c r="H23" s="71"/>
      <c r="I23" s="22">
        <f>100*((I20-I21)/I21)</f>
        <v>5.7988159968654838</v>
      </c>
      <c r="J23" s="22">
        <f t="shared" ref="J23:N23" si="1">100*((J20-J21)/J21)</f>
        <v>7.5584345675234603</v>
      </c>
      <c r="K23" s="22">
        <f t="shared" si="1"/>
        <v>11.545263242054959</v>
      </c>
      <c r="L23" s="22">
        <f t="shared" si="1"/>
        <v>5.520514417559454</v>
      </c>
      <c r="M23" s="22" t="e">
        <f t="shared" si="1"/>
        <v>#N/A</v>
      </c>
      <c r="N23" s="22">
        <f t="shared" si="1"/>
        <v>5.5936885811975854</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Cumbria</v>
      </c>
      <c r="G28" s="13"/>
      <c r="H28" s="14"/>
      <c r="I28" s="15">
        <f>VLOOKUP(F28,Walk!AA3:AI363,4,FALSE)</f>
        <v>25.741932942995</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Cumbria to Rural as a Region</v>
      </c>
      <c r="G31" s="70"/>
      <c r="H31" s="71"/>
      <c r="I31" s="22">
        <f>100*((I28-I29)/I29)</f>
        <v>1.3641842084344096</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Cumbria</v>
      </c>
      <c r="G36" s="13"/>
      <c r="H36" s="14"/>
      <c r="I36" s="15">
        <f>VLOOKUP(F36,Walk!AO3:AR363,4,FALSE)</f>
        <v>86.353291223731603</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Cumbria to Rural as a Region</v>
      </c>
      <c r="G39" s="70"/>
      <c r="H39" s="71"/>
      <c r="I39" s="22">
        <f>100*((I36-I37)/I37)</f>
        <v>-13.885545869997829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Cumbria</v>
      </c>
      <c r="G44" s="13"/>
      <c r="H44" s="14"/>
      <c r="I44" s="15">
        <f>VLOOKUP(F44,Car!AA3:AI363,4,FALSE)</f>
        <v>9.7851291352136691</v>
      </c>
      <c r="J44" s="16">
        <f>VLOOKUP(F44,Car!AA3:AI363,5,FALSE)</f>
        <v>9.8484761323384102</v>
      </c>
      <c r="K44" s="16">
        <f>VLOOKUP(F44,Car!AA3:AI363,6,FALSE)</f>
        <v>9.81328458253404</v>
      </c>
      <c r="L44" s="16">
        <f>VLOOKUP(F44,Car!AA3:AI363,7,FALSE)</f>
        <v>9.4142396741530803</v>
      </c>
      <c r="M44" s="16" t="e">
        <v>#N/A</v>
      </c>
      <c r="N44" s="16">
        <f>VLOOKUP(F44,Car!AA3:AI363,9,FALSE)</f>
        <v>8.9308739787481297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Cumbria to Rural as a Region</v>
      </c>
      <c r="G47" s="70"/>
      <c r="H47" s="71"/>
      <c r="I47" s="22">
        <f>100*((I44-I45)/I45)</f>
        <v>-9.0317859606970585E-2</v>
      </c>
      <c r="J47" s="22">
        <f t="shared" ref="J47:L47" si="3">100*((J44-J45)/J45)</f>
        <v>1.1764380319294898</v>
      </c>
      <c r="K47" s="22">
        <f t="shared" si="3"/>
        <v>-4.0947554838533655</v>
      </c>
      <c r="L47" s="22">
        <f t="shared" si="3"/>
        <v>-1.8525283145721689E-3</v>
      </c>
      <c r="M47" s="22" t="e">
        <v>#N/A</v>
      </c>
      <c r="N47" s="22">
        <f t="shared" ref="N47" si="4">100*((N44-N45)/N45)</f>
        <v>-1.6124908604870136</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Cumbria</v>
      </c>
      <c r="G52" s="13"/>
      <c r="H52" s="14"/>
      <c r="I52" s="15">
        <f>VLOOKUP(F52,Car!AO3:AW363,4,FALSE)</f>
        <v>26.7138384965968</v>
      </c>
      <c r="J52" s="16">
        <f>VLOOKUP(F52,Car!AO3:AW363,5,FALSE)</f>
        <v>27.7182546121599</v>
      </c>
      <c r="K52" s="16">
        <f>VLOOKUP(F52,Car!AO3:AW363,6,FALSE)</f>
        <v>28.135263466233901</v>
      </c>
      <c r="L52" s="16">
        <f>VLOOKUP(F52,Car!AO3:AW363,7,FALSE)</f>
        <v>24.6440378198483</v>
      </c>
      <c r="M52" s="16" t="e">
        <v>#N/A</v>
      </c>
      <c r="N52" s="16">
        <f>VLOOKUP(F52,Car!AO3:AW363,9,FALSE)</f>
        <v>23.853421510560899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Cumbria to Rural as a Region</v>
      </c>
      <c r="G55" s="70"/>
      <c r="H55" s="71"/>
      <c r="I55" s="22">
        <f>100*((I52-I53)/I53)</f>
        <v>-1.8660514091727156</v>
      </c>
      <c r="J55" s="22">
        <f t="shared" ref="J55:L55" si="7">100*((J52-J53)/J53)</f>
        <v>0.75437208738475814</v>
      </c>
      <c r="K55" s="22">
        <f t="shared" si="7"/>
        <v>2.595530835619757E-3</v>
      </c>
      <c r="L55" s="22">
        <f t="shared" si="7"/>
        <v>-8.9541516400355707</v>
      </c>
      <c r="M55" s="22" t="e">
        <f t="shared" ref="M55:N55" si="8">100*((M52-M53)/M53)</f>
        <v>#N/A</v>
      </c>
      <c r="N55" s="22">
        <f t="shared" si="8"/>
        <v>-10.968316880804675</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Cumbria</v>
      </c>
      <c r="G60" s="13"/>
      <c r="H60" s="14"/>
      <c r="I60" s="15">
        <f>VLOOKUP(F60,Cycle!AA3:AI363,4,FALSE)</f>
        <v>15.275380324852099</v>
      </c>
      <c r="J60" s="16">
        <f>VLOOKUP(F60,Cycle!AA3:AI363,5,FALSE)</f>
        <v>15.7342852553033</v>
      </c>
      <c r="K60" s="16">
        <f>VLOOKUP(F60,Cycle!AA3:AI363,6,FALSE)</f>
        <v>15.1867377636623</v>
      </c>
      <c r="L60" s="16">
        <f>VLOOKUP(F60,Cycle!AA3:AI363,7,FALSE)</f>
        <v>13.849849515832201</v>
      </c>
      <c r="M60" s="16" t="e">
        <v>#N/A</v>
      </c>
      <c r="N60" s="16">
        <f>VLOOKUP(F60,Cycle!AA3:AI363,9,FALSE)</f>
        <v>13.427022730971601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Cumbria to Rural as a Region</v>
      </c>
      <c r="G63" s="70"/>
      <c r="H63" s="71"/>
      <c r="I63" s="22">
        <f>100*((I60-I61)/I61)</f>
        <v>-0.33563411892561273</v>
      </c>
      <c r="J63" s="22">
        <f t="shared" ref="J63:L63" si="11">100*((J60-J61)/J61)</f>
        <v>3.2818612348043263</v>
      </c>
      <c r="K63" s="22">
        <f t="shared" si="11"/>
        <v>-1.5516173246267631</v>
      </c>
      <c r="L63" s="22">
        <f t="shared" si="11"/>
        <v>-0.20040621864922081</v>
      </c>
      <c r="M63" s="22" t="e">
        <f t="shared" ref="M63:M64" si="12">(M60-M61)</f>
        <v>#N/A</v>
      </c>
      <c r="N63" s="22">
        <f t="shared" ref="N63" si="13">100*((N60-N61)/N61)</f>
        <v>0.28314613934556609</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Cumbria</v>
      </c>
      <c r="G68" s="13"/>
      <c r="H68" s="14"/>
      <c r="I68" s="15">
        <f>VLOOKUP(F68,Cycle!AO3:AW363,4,FALSE)</f>
        <v>69.448130604131904</v>
      </c>
      <c r="J68" s="16">
        <f>VLOOKUP(F68,Cycle!AO3:AW363,5,FALSE)</f>
        <v>69.449473362205396</v>
      </c>
      <c r="K68" s="16">
        <f>VLOOKUP(F68,Cycle!AO3:AW363,6,FALSE)</f>
        <v>70.264302127404306</v>
      </c>
      <c r="L68" s="16">
        <f>VLOOKUP(F68,Cycle!AO3:AW363,7,FALSE)</f>
        <v>58.831969480401099</v>
      </c>
      <c r="M68" s="16" t="e">
        <v>#N/A</v>
      </c>
      <c r="N68" s="16">
        <f>VLOOKUP(F68,Cycle!AO3:AW363,9,FALSE)</f>
        <v>58.275375656878403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Cumbria to Rural as a Region</v>
      </c>
      <c r="G71" s="70"/>
      <c r="H71" s="71"/>
      <c r="I71" s="22">
        <f>100*((I68-I69)/I69)</f>
        <v>3.9133675087413429</v>
      </c>
      <c r="J71" s="22">
        <f t="shared" ref="J71:L71" si="16">100*((J68-J69)/J69)</f>
        <v>6.0419144911606733</v>
      </c>
      <c r="K71" s="22">
        <f t="shared" si="16"/>
        <v>6.7701223908002817</v>
      </c>
      <c r="L71" s="22">
        <f t="shared" si="16"/>
        <v>-5.978267647153702</v>
      </c>
      <c r="M71" s="22" t="e">
        <f t="shared" ref="M71:M72" si="17">(M68-M69)</f>
        <v>#N/A</v>
      </c>
      <c r="N71" s="22">
        <f t="shared" ref="N71" si="18">100*((N68-N69)/N69)</f>
        <v>-4.9443961097168883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GYpoyhujDDAtYRDXVOVUIfPJwutDZMMD3vbCJDJEbYHltHId3jwD1d2Apy3ZTY/DlT3mMn8jExJiCH+TggRz+Q==" saltValue="+z5hKGP/R0X7keDTsD6/7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2022-08-24T08:56:16Z</dcterms:modified>
</cp:coreProperties>
</file>