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71E7698E-7B6F-4292-88D5-F34F92B32173}" xr6:coauthVersionLast="47" xr6:coauthVersionMax="47" xr10:uidLastSave="{33B6F71A-1FFD-4BC1-9653-1AA24B8D76DE}"/>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<sst xmlns="http://schemas.openxmlformats.org/spreadsheetml/2006/main" count="16930" uniqueCount="1319">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</sst>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18.815820893725299</c:v>
                </c:pt>
                <c:pt idx="1">
                  <c:v>19.394793728241901</c:v>
                </c:pt>
                <c:pt idx="2">
                  <c:v>19.650069560281899</c:v>
                </c:pt>
                <c:pt idx="3">
                  <c:v>18.751186744662899</c:v>
                </c:pt>
                <c:pt idx="4">
                  <c:v>#N/A</c:v>
                </c:pt>
                <c:pt idx="5">
                  <c:v>15.426952410889999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66.664098808402997</c:v>
                </c:pt>
                <c:pt idx="1">
                  <c:v>70.696138766809597</c:v>
                </c:pt>
                <c:pt idx="2">
                  <c:v>70.759217946441396</c:v>
                </c:pt>
                <c:pt idx="3">
                  <c:v>78.549866061118394</c:v>
                </c:pt>
                <c:pt idx="4">
                  <c:v>#N/A</c:v>
                </c:pt>
                <c:pt idx="5">
                  <c:v>70.923572462378601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East Cambridgeshire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24.446014477292302</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East Cambridgeshire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119.99327208871399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9.8164570363958994</c:v>
                </c:pt>
                <c:pt idx="1">
                  <c:v>9.4979499690742895</c:v>
                </c:pt>
                <c:pt idx="2">
                  <c:v>9.7705601984191901</c:v>
                </c:pt>
                <c:pt idx="3">
                  <c:v>8.9540623305467903</c:v>
                </c:pt>
                <c:pt idx="4">
                  <c:v>#N/A</c:v>
                </c:pt>
                <c:pt idx="5">
                  <c:v>8.3859412272920597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East Cambridgeshire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28.9593423733577</c:v>
                </c:pt>
                <c:pt idx="1">
                  <c:v>30.313414796877201</c:v>
                </c:pt>
                <c:pt idx="2">
                  <c:v>30.410008558568201</c:v>
                </c:pt>
                <c:pt idx="3">
                  <c:v>30.844793414685402</c:v>
                </c:pt>
                <c:pt idx="4">
                  <c:v>#N/A</c:v>
                </c:pt>
                <c:pt idx="5">
                  <c:v>31.884846492794299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East Cambridgeshire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16.010088561884899</c:v>
                </c:pt>
                <c:pt idx="1">
                  <c:v>15.4397877580006</c:v>
                </c:pt>
                <c:pt idx="2">
                  <c:v>15.344617503338201</c:v>
                </c:pt>
                <c:pt idx="3">
                  <c:v>13.2772514589553</c:v>
                </c:pt>
                <c:pt idx="4">
                  <c:v>#N/A</c:v>
                </c:pt>
                <c:pt idx="5">
                  <c:v>12.5798440100383</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East Cambridgeshire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88.063250895805496</c:v>
                </c:pt>
                <c:pt idx="1">
                  <c:v>88.334225765823604</c:v>
                </c:pt>
                <c:pt idx="2">
                  <c:v>88.387073684540994</c:v>
                </c:pt>
                <c:pt idx="3">
                  <c:v>88.317113792886303</c:v>
                </c:pt>
                <c:pt idx="4">
                  <c:v>#N/A</c:v>
                </c:pt>
                <c:pt idx="5">
                  <c:v>88.529860174686505</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 statistics for East Cambridgeshire show that the travel time to nearest employment centres with at least 5000 jobs are above those of 'Rural as a Region' for all modes of travel, with a gap that increases from 2014 to 2019.  Where travel is to employment centres with 500 to 4999 jobs the travel times are generally in line with rural, but for all modes of transport, dropping below that of 'Rural as a Region' by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90</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East Cambridgeshire</v>
      </c>
      <c r="G12" s="13"/>
      <c r="H12" s="14"/>
      <c r="I12" s="15">
        <f>VLOOKUP(F12,PT!AA3:AI363,4,FALSE)</f>
        <v>18.815820893725299</v>
      </c>
      <c r="J12" s="16">
        <f>VLOOKUP(F12,PT!AA3:AI363,5,FALSE)</f>
        <v>19.394793728241901</v>
      </c>
      <c r="K12" s="16">
        <f>VLOOKUP(F12,PT!AA3:AI363,6,FALSE)</f>
        <v>19.650069560281899</v>
      </c>
      <c r="L12" s="16">
        <f>VLOOKUP(F12,PT!AA3:AI363,7,FALSE)</f>
        <v>18.751186744662899</v>
      </c>
      <c r="M12" s="16" t="e">
        <v>#N/A</v>
      </c>
      <c r="N12" s="16">
        <f>VLOOKUP(F12,PT!AA3:AI363,9,FALSE)</f>
        <v>15.426952410889999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East Cambridgeshire to Rural as a Region</v>
      </c>
      <c r="G15" s="70"/>
      <c r="H15" s="71"/>
      <c r="I15" s="22">
        <f>100*((I12-I13)/I13)</f>
        <v>2.9191162634092431</v>
      </c>
      <c r="J15" s="22">
        <f t="shared" ref="J15:N16" si="0">100*((J12-J13)/J13)</f>
        <v>3.7800606727018606</v>
      </c>
      <c r="K15" s="22">
        <f t="shared" si="0"/>
        <v>0.66731943320709342</v>
      </c>
      <c r="L15" s="22">
        <f t="shared" si="0"/>
        <v>10.373717516424877</v>
      </c>
      <c r="M15" s="22" t="e">
        <f t="shared" si="0"/>
        <v>#N/A</v>
      </c>
      <c r="N15" s="22">
        <f t="shared" si="0"/>
        <v>-7.2537936101682492</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East Cambridgeshire</v>
      </c>
      <c r="G20" s="13"/>
      <c r="H20" s="14"/>
      <c r="I20" s="15">
        <f>VLOOKUP(F20,PT!AO3:AW363,4,FALSE)</f>
        <v>66.664098808402997</v>
      </c>
      <c r="J20" s="16">
        <f>VLOOKUP(F20,PT!AO3:AW363,5,FALSE)</f>
        <v>70.696138766809597</v>
      </c>
      <c r="K20" s="16">
        <f>VLOOKUP(F20,PT!AO3:AW363,6,FALSE)</f>
        <v>70.759217946441396</v>
      </c>
      <c r="L20" s="16">
        <f>VLOOKUP(F20,PT!AO3:AW363,7,FALSE)</f>
        <v>78.549866061118394</v>
      </c>
      <c r="M20" s="16" t="e">
        <v>#N/A</v>
      </c>
      <c r="N20" s="16">
        <f>VLOOKUP(F20,PT!AO3:AW363,9,FALSE)</f>
        <v>70.923572462378601</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East Cambridgeshire to Rural as a Region</v>
      </c>
      <c r="G23" s="70"/>
      <c r="H23" s="71"/>
      <c r="I23" s="22">
        <f>100*((I20-I21)/I21)</f>
        <v>22.615715035853164</v>
      </c>
      <c r="J23" s="22">
        <f t="shared" ref="J23:N23" si="1">100*((J20-J21)/J21)</f>
        <v>27.908587155875242</v>
      </c>
      <c r="K23" s="22">
        <f t="shared" si="1"/>
        <v>28.685050563242463</v>
      </c>
      <c r="L23" s="22">
        <f t="shared" si="1"/>
        <v>43.452739321660772</v>
      </c>
      <c r="M23" s="22" t="e">
        <f t="shared" si="1"/>
        <v>#N/A</v>
      </c>
      <c r="N23" s="22">
        <f t="shared" si="1"/>
        <v>30.906189325811013</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East Cambridgeshire</v>
      </c>
      <c r="G28" s="13"/>
      <c r="H28" s="14"/>
      <c r="I28" s="15">
        <f>VLOOKUP(F28,Walk!AA3:AI363,4,FALSE)</f>
        <v>24.446014477292302</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East Cambridgeshire to Rural as a Region</v>
      </c>
      <c r="G31" s="70"/>
      <c r="H31" s="71"/>
      <c r="I31" s="22">
        <f>100*((I28-I29)/I29)</f>
        <v>-3.7387627368277618</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East Cambridgeshire</v>
      </c>
      <c r="G36" s="13"/>
      <c r="H36" s="14"/>
      <c r="I36" s="15">
        <f>VLOOKUP(F36,Walk!AO3:AR363,4,FALSE)</f>
        <v>119.99327208871399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East Cambridgeshire to Rural as a Region</v>
      </c>
      <c r="G39" s="70"/>
      <c r="H39" s="71"/>
      <c r="I39" s="22">
        <f>100*((I36-I37)/I37)</f>
        <v>19.661393083679876</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East Cambridgeshire</v>
      </c>
      <c r="G44" s="13"/>
      <c r="H44" s="14"/>
      <c r="I44" s="15">
        <f>VLOOKUP(F44,Car!AA3:AI363,4,FALSE)</f>
        <v>9.8164570363958994</v>
      </c>
      <c r="J44" s="16">
        <f>VLOOKUP(F44,Car!AA3:AI363,5,FALSE)</f>
        <v>9.4979499690742895</v>
      </c>
      <c r="K44" s="16">
        <f>VLOOKUP(F44,Car!AA3:AI363,6,FALSE)</f>
        <v>9.7705601984191901</v>
      </c>
      <c r="L44" s="16">
        <f>VLOOKUP(F44,Car!AA3:AI363,7,FALSE)</f>
        <v>8.9540623305467903</v>
      </c>
      <c r="M44" s="16" t="e">
        <v>#N/A</v>
      </c>
      <c r="N44" s="16">
        <f>VLOOKUP(F44,Car!AA3:AI363,9,FALSE)</f>
        <v>8.3859412272920597</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East Cambridgeshire to Rural as a Region</v>
      </c>
      <c r="G47" s="70"/>
      <c r="H47" s="71"/>
      <c r="I47" s="22">
        <f>100*((I44-I45)/I45)</f>
        <v>0.22955126076861085</v>
      </c>
      <c r="J47" s="22">
        <f t="shared" ref="J47:L47" si="3">100*((J44-J45)/J45)</f>
        <v>-2.4246255396833454</v>
      </c>
      <c r="K47" s="22">
        <f t="shared" si="3"/>
        <v>-4.5123009520271191</v>
      </c>
      <c r="L47" s="22">
        <f t="shared" si="3"/>
        <v>-4.8898608499435818</v>
      </c>
      <c r="M47" s="22" t="e">
        <v>#N/A</v>
      </c>
      <c r="N47" s="22">
        <f t="shared" ref="N47" si="4">100*((N44-N45)/N45)</f>
        <v>-7.615775218981498</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East Cambridgeshire</v>
      </c>
      <c r="G52" s="13"/>
      <c r="H52" s="14"/>
      <c r="I52" s="15">
        <f>VLOOKUP(F52,Car!AO3:AW363,4,FALSE)</f>
        <v>28.9593423733577</v>
      </c>
      <c r="J52" s="16">
        <f>VLOOKUP(F52,Car!AO3:AW363,5,FALSE)</f>
        <v>30.313414796877201</v>
      </c>
      <c r="K52" s="16">
        <f>VLOOKUP(F52,Car!AO3:AW363,6,FALSE)</f>
        <v>30.410008558568201</v>
      </c>
      <c r="L52" s="16">
        <f>VLOOKUP(F52,Car!AO3:AW363,7,FALSE)</f>
        <v>30.844793414685402</v>
      </c>
      <c r="M52" s="16" t="e">
        <v>#N/A</v>
      </c>
      <c r="N52" s="16">
        <f>VLOOKUP(F52,Car!AO3:AW363,9,FALSE)</f>
        <v>31.884846492794299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East Cambridgeshire to Rural as a Region</v>
      </c>
      <c r="G55" s="70"/>
      <c r="H55" s="71"/>
      <c r="I55" s="22">
        <f>100*((I52-I53)/I53)</f>
        <v>6.3828628017382396</v>
      </c>
      <c r="J55" s="22">
        <f t="shared" ref="J55:L55" si="7">100*((J52-J53)/J53)</f>
        <v>10.187640470837209</v>
      </c>
      <c r="K55" s="22">
        <f t="shared" si="7"/>
        <v>8.0878375147064077</v>
      </c>
      <c r="L55" s="22">
        <f t="shared" si="7"/>
        <v>13.954150064892382</v>
      </c>
      <c r="M55" s="22" t="e">
        <f t="shared" ref="M55:N55" si="8">100*((M52-M53)/M53)</f>
        <v>#N/A</v>
      </c>
      <c r="N55" s="22">
        <f t="shared" si="8"/>
        <v>19.008568560858699</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East Cambridgeshire</v>
      </c>
      <c r="G60" s="13"/>
      <c r="H60" s="14"/>
      <c r="I60" s="15">
        <f>VLOOKUP(F60,Cycle!AA3:AI363,4,FALSE)</f>
        <v>16.010088561884899</v>
      </c>
      <c r="J60" s="16">
        <f>VLOOKUP(F60,Cycle!AA3:AI363,5,FALSE)</f>
        <v>15.4397877580006</v>
      </c>
      <c r="K60" s="16">
        <f>VLOOKUP(F60,Cycle!AA3:AI363,6,FALSE)</f>
        <v>15.344617503338201</v>
      </c>
      <c r="L60" s="16">
        <f>VLOOKUP(F60,Cycle!AA3:AI363,7,FALSE)</f>
        <v>13.2772514589553</v>
      </c>
      <c r="M60" s="16" t="e">
        <v>#N/A</v>
      </c>
      <c r="N60" s="16">
        <f>VLOOKUP(F60,Cycle!AA3:AI363,9,FALSE)</f>
        <v>12.5798440100383</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East Cambridgeshire to Rural as a Region</v>
      </c>
      <c r="G63" s="70"/>
      <c r="H63" s="71"/>
      <c r="I63" s="22">
        <f>100*((I60-I61)/I61)</f>
        <v>4.4579768416044381</v>
      </c>
      <c r="J63" s="22">
        <f t="shared" ref="J63:L63" si="11">100*((J60-J61)/J61)</f>
        <v>1.348741988719556</v>
      </c>
      <c r="K63" s="22">
        <f t="shared" si="11"/>
        <v>-0.52815822036202087</v>
      </c>
      <c r="L63" s="22">
        <f t="shared" si="11"/>
        <v>-4.3264476901454385</v>
      </c>
      <c r="M63" s="22" t="e">
        <f t="shared" ref="M63:M64" si="12">(M60-M61)</f>
        <v>#N/A</v>
      </c>
      <c r="N63" s="22">
        <f t="shared" ref="N63" si="13">100*((N60-N61)/N61)</f>
        <v>-6.0442243566862315</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East Cambridgeshire</v>
      </c>
      <c r="G68" s="13"/>
      <c r="H68" s="14"/>
      <c r="I68" s="15">
        <f>VLOOKUP(F68,Cycle!AO3:AW363,4,FALSE)</f>
        <v>88.063250895805496</v>
      </c>
      <c r="J68" s="16">
        <f>VLOOKUP(F68,Cycle!AO3:AW363,5,FALSE)</f>
        <v>88.334225765823604</v>
      </c>
      <c r="K68" s="16">
        <f>VLOOKUP(F68,Cycle!AO3:AW363,6,FALSE)</f>
        <v>88.387073684540994</v>
      </c>
      <c r="L68" s="16">
        <f>VLOOKUP(F68,Cycle!AO3:AW363,7,FALSE)</f>
        <v>88.317113792886303</v>
      </c>
      <c r="M68" s="16" t="e">
        <v>#N/A</v>
      </c>
      <c r="N68" s="16">
        <f>VLOOKUP(F68,Cycle!AO3:AW363,9,FALSE)</f>
        <v>88.529860174686505</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East Cambridgeshire to Rural as a Region</v>
      </c>
      <c r="G71" s="70"/>
      <c r="H71" s="71"/>
      <c r="I71" s="22">
        <f>100*((I68-I69)/I69)</f>
        <v>31.766670675594604</v>
      </c>
      <c r="J71" s="22">
        <f t="shared" ref="J71:L71" si="16">100*((J68-J69)/J69)</f>
        <v>34.876910677914054</v>
      </c>
      <c r="K71" s="22">
        <f t="shared" si="16"/>
        <v>34.308580450306522</v>
      </c>
      <c r="L71" s="22">
        <f t="shared" si="16"/>
        <v>41.143125218285888</v>
      </c>
      <c r="M71" s="22" t="e">
        <f t="shared" ref="M71:M72" si="17">(M68-M69)</f>
        <v>#N/A</v>
      </c>
      <c r="N71" s="22">
        <f t="shared" ref="N71" si="18">100*((N68-N69)/N69)</f>
        <v>44.405063482999175</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yiCWKsV20gsQy+ogJ6FvCEs8bMnfz3bwHoXUehT/XclI9jXjy5ywT05ySqriWjwoZVf4lGC/zeK5/BcWJiFDQA==" saltValue="rbWmGangbakgQj0YD8Iil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2022-08-24T09:30:11Z</dcterms:modified>
</cp:coreProperties>
</file>