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1D9B4921-5B91-4CE9-B875-229CB510A50C}" xr6:coauthVersionLast="47" xr6:coauthVersionMax="47" xr10:uidLastSave="{DF8F6756-4630-460A-AF9E-2B4CB3FE80FE}"/>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<sst xmlns="http://schemas.openxmlformats.org/spreadsheetml/2006/main" count="16930" uniqueCount="1319">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</sst>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East Lindsey</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16.390038707995402</c:v>
                </c:pt>
                <c:pt idx="1">
                  <c:v>19.694978209038698</c:v>
                </c:pt>
                <c:pt idx="2">
                  <c:v>20.054733011456001</c:v>
                </c:pt>
                <c:pt idx="3">
                  <c:v>19.607311526916199</c:v>
                </c:pt>
                <c:pt idx="4">
                  <c:v>#N/A</c:v>
                </c:pt>
                <c:pt idx="5">
                  <c:v>18.628995227328499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East Lindsey</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91.952742696271699</c:v>
                </c:pt>
                <c:pt idx="1">
                  <c:v>95.967551031259802</c:v>
                </c:pt>
                <c:pt idx="2">
                  <c:v>95.967551031259802</c:v>
                </c:pt>
                <c:pt idx="3">
                  <c:v>95.193675027205998</c:v>
                </c:pt>
                <c:pt idx="4">
                  <c:v>#N/A</c:v>
                </c:pt>
                <c:pt idx="5">
                  <c:v>94.808879029699597</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East Lindsey</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38.2375560148406</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East Lindsey</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119.512665335484</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East Lindsey</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10.666117997153499</c:v>
                </c:pt>
                <c:pt idx="1">
                  <c:v>10.6532979903834</c:v>
                </c:pt>
                <c:pt idx="2">
                  <c:v>10.766423888172101</c:v>
                </c:pt>
                <c:pt idx="3">
                  <c:v>10.9153062520794</c:v>
                </c:pt>
                <c:pt idx="4">
                  <c:v>#N/A</c:v>
                </c:pt>
                <c:pt idx="5">
                  <c:v>10.259755187711701</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East Lindsey</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51.022919808940003</c:v>
                </c:pt>
                <c:pt idx="1">
                  <c:v>49.324023483753798</c:v>
                </c:pt>
                <c:pt idx="2">
                  <c:v>48.948097156797203</c:v>
                </c:pt>
                <c:pt idx="3">
                  <c:v>49.5901727981364</c:v>
                </c:pt>
                <c:pt idx="4">
                  <c:v>#N/A</c:v>
                </c:pt>
                <c:pt idx="5">
                  <c:v>56.508951130140503</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East Lindsey</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19.027633145502701</c:v>
                </c:pt>
                <c:pt idx="1">
                  <c:v>19.5411434725536</c:v>
                </c:pt>
                <c:pt idx="2">
                  <c:v>19.373553440985798</c:v>
                </c:pt>
                <c:pt idx="3">
                  <c:v>19.3946405460335</c:v>
                </c:pt>
                <c:pt idx="4">
                  <c:v>#N/A</c:v>
                </c:pt>
                <c:pt idx="5">
                  <c:v>17.258698001269501</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East Lindsey</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110.64569054428701</c:v>
                </c:pt>
                <c:pt idx="1">
                  <c:v>110.57536080692999</c:v>
                </c:pt>
                <c:pt idx="2">
                  <c:v>110.537666948805</c:v>
                </c:pt>
                <c:pt idx="3">
                  <c:v>110.19064868584699</c:v>
                </c:pt>
                <c:pt idx="4">
                  <c:v>#N/A</c:v>
                </c:pt>
                <c:pt idx="5">
                  <c:v>110.00223427634199</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556260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49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journey time statistics for East Lindsey show that the travel time to nearest employment centres with 500 to 4999 jobs and those with at least 5000 jobs are above those of 'Rural as a Region' for all modes of travel, and are significantly greater for the larger employment centres.</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94</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East Lindsey</v>
      </c>
      <c r="G12" s="13"/>
      <c r="H12" s="14"/>
      <c r="I12" s="15">
        <f>VLOOKUP(F12,PT!AA3:AI363,4,FALSE)</f>
        <v>16.390038707995402</v>
      </c>
      <c r="J12" s="16">
        <f>VLOOKUP(F12,PT!AA3:AI363,5,FALSE)</f>
        <v>19.694978209038698</v>
      </c>
      <c r="K12" s="16">
        <f>VLOOKUP(F12,PT!AA3:AI363,6,FALSE)</f>
        <v>20.054733011456001</v>
      </c>
      <c r="L12" s="16">
        <f>VLOOKUP(F12,PT!AA3:AI363,7,FALSE)</f>
        <v>19.607311526916199</v>
      </c>
      <c r="M12" s="16" t="e">
        <v>#N/A</v>
      </c>
      <c r="N12" s="16">
        <f>VLOOKUP(F12,PT!AA3:AI363,9,FALSE)</f>
        <v>18.628995227328499</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East Lindsey to Rural as a Region</v>
      </c>
      <c r="G15" s="70"/>
      <c r="H15" s="71"/>
      <c r="I15" s="22">
        <f>100*((I12-I13)/I13)</f>
        <v>-10.349470858723638</v>
      </c>
      <c r="J15" s="22">
        <f t="shared" ref="J15:N16" si="0">100*((J12-J13)/J13)</f>
        <v>5.386324913848763</v>
      </c>
      <c r="K15" s="22">
        <f t="shared" si="0"/>
        <v>2.7404105628500415</v>
      </c>
      <c r="L15" s="22">
        <f t="shared" si="0"/>
        <v>15.41306122101104</v>
      </c>
      <c r="M15" s="22" t="e">
        <f t="shared" si="0"/>
        <v>#N/A</v>
      </c>
      <c r="N15" s="22">
        <f t="shared" si="0"/>
        <v>11.996756726192723</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East Lindsey</v>
      </c>
      <c r="G20" s="13"/>
      <c r="H20" s="14"/>
      <c r="I20" s="15">
        <f>VLOOKUP(F20,PT!AO3:AW363,4,FALSE)</f>
        <v>91.952742696271699</v>
      </c>
      <c r="J20" s="16">
        <f>VLOOKUP(F20,PT!AO3:AW363,5,FALSE)</f>
        <v>95.967551031259802</v>
      </c>
      <c r="K20" s="16">
        <f>VLOOKUP(F20,PT!AO3:AW363,6,FALSE)</f>
        <v>95.967551031259802</v>
      </c>
      <c r="L20" s="16">
        <f>VLOOKUP(F20,PT!AO3:AW363,7,FALSE)</f>
        <v>95.193675027205998</v>
      </c>
      <c r="M20" s="16" t="e">
        <v>#N/A</v>
      </c>
      <c r="N20" s="16">
        <f>VLOOKUP(F20,PT!AO3:AW363,9,FALSE)</f>
        <v>94.808879029699597</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East Lindsey to Rural as a Region</v>
      </c>
      <c r="G23" s="70"/>
      <c r="H23" s="71"/>
      <c r="I23" s="22">
        <f>100*((I20-I21)/I21)</f>
        <v>69.12928392860816</v>
      </c>
      <c r="J23" s="22">
        <f t="shared" ref="J23:N23" si="1">100*((J20-J21)/J21)</f>
        <v>73.63146105768223</v>
      </c>
      <c r="K23" s="22">
        <f t="shared" si="1"/>
        <v>74.529757610319962</v>
      </c>
      <c r="L23" s="22">
        <f t="shared" si="1"/>
        <v>73.848717171883109</v>
      </c>
      <c r="M23" s="22" t="e">
        <f t="shared" si="1"/>
        <v>#N/A</v>
      </c>
      <c r="N23" s="22">
        <f t="shared" si="1"/>
        <v>74.992158983717559</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East Lindsey</v>
      </c>
      <c r="G28" s="13"/>
      <c r="H28" s="14"/>
      <c r="I28" s="15">
        <f>VLOOKUP(F28,Walk!AA3:AI363,4,FALSE)</f>
        <v>38.2375560148406</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East Lindsey to Rural as a Region</v>
      </c>
      <c r="G31" s="70"/>
      <c r="H31" s="71"/>
      <c r="I31" s="22">
        <f>100*((I28-I29)/I29)</f>
        <v>50.568284058224258</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East Lindsey</v>
      </c>
      <c r="G36" s="13"/>
      <c r="H36" s="14"/>
      <c r="I36" s="15">
        <f>VLOOKUP(F36,Walk!AO3:AR363,4,FALSE)</f>
        <v>119.512665335484</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East Lindsey to Rural as a Region</v>
      </c>
      <c r="G39" s="70"/>
      <c r="H39" s="71"/>
      <c r="I39" s="22">
        <f>100*((I36-I37)/I37)</f>
        <v>19.182115599068851</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East Lindsey</v>
      </c>
      <c r="G44" s="13"/>
      <c r="H44" s="14"/>
      <c r="I44" s="15">
        <f>VLOOKUP(F44,Car!AA3:AI363,4,FALSE)</f>
        <v>10.666117997153499</v>
      </c>
      <c r="J44" s="16">
        <f>VLOOKUP(F44,Car!AA3:AI363,5,FALSE)</f>
        <v>10.6532979903834</v>
      </c>
      <c r="K44" s="16">
        <f>VLOOKUP(F44,Car!AA3:AI363,6,FALSE)</f>
        <v>10.766423888172101</v>
      </c>
      <c r="L44" s="16">
        <f>VLOOKUP(F44,Car!AA3:AI363,7,FALSE)</f>
        <v>10.9153062520794</v>
      </c>
      <c r="M44" s="16" t="e">
        <v>#N/A</v>
      </c>
      <c r="N44" s="16">
        <f>VLOOKUP(F44,Car!AA3:AI363,9,FALSE)</f>
        <v>10.259755187711701</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East Lindsey to Rural as a Region</v>
      </c>
      <c r="G47" s="70"/>
      <c r="H47" s="71"/>
      <c r="I47" s="22">
        <f>100*((I44-I45)/I45)</f>
        <v>8.9048947685923423</v>
      </c>
      <c r="J47" s="22">
        <f t="shared" ref="J47:L47" si="3">100*((J44-J45)/J45)</f>
        <v>9.444621632420878</v>
      </c>
      <c r="K47" s="22">
        <f t="shared" si="3"/>
        <v>5.220276338199815</v>
      </c>
      <c r="L47" s="22">
        <f t="shared" si="3"/>
        <v>15.94249159502515</v>
      </c>
      <c r="M47" s="22" t="e">
        <v>#N/A</v>
      </c>
      <c r="N47" s="22">
        <f t="shared" ref="N47" si="4">100*((N44-N45)/N45)</f>
        <v>13.027208725841424</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East Lindsey</v>
      </c>
      <c r="G52" s="13"/>
      <c r="H52" s="14"/>
      <c r="I52" s="15">
        <f>VLOOKUP(F52,Car!AO3:AW363,4,FALSE)</f>
        <v>51.022919808940003</v>
      </c>
      <c r="J52" s="16">
        <f>VLOOKUP(F52,Car!AO3:AW363,5,FALSE)</f>
        <v>49.324023483753798</v>
      </c>
      <c r="K52" s="16">
        <f>VLOOKUP(F52,Car!AO3:AW363,6,FALSE)</f>
        <v>48.948097156797203</v>
      </c>
      <c r="L52" s="16">
        <f>VLOOKUP(F52,Car!AO3:AW363,7,FALSE)</f>
        <v>49.5901727981364</v>
      </c>
      <c r="M52" s="16" t="e">
        <v>#N/A</v>
      </c>
      <c r="N52" s="16">
        <f>VLOOKUP(F52,Car!AO3:AW363,9,FALSE)</f>
        <v>56.508951130140503</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East Lindsey to Rural as a Region</v>
      </c>
      <c r="G55" s="70"/>
      <c r="H55" s="71"/>
      <c r="I55" s="22">
        <f>100*((I52-I53)/I53)</f>
        <v>87.433961993979139</v>
      </c>
      <c r="J55" s="22">
        <f t="shared" ref="J55:L55" si="7">100*((J52-J53)/J53)</f>
        <v>79.290185636323699</v>
      </c>
      <c r="K55" s="22">
        <f t="shared" si="7"/>
        <v>73.978707107179503</v>
      </c>
      <c r="L55" s="22">
        <f t="shared" si="7"/>
        <v>83.207775678999994</v>
      </c>
      <c r="M55" s="22" t="e">
        <f t="shared" ref="M55:N55" si="8">100*((M52-M53)/M53)</f>
        <v>#N/A</v>
      </c>
      <c r="N55" s="22">
        <f t="shared" si="8"/>
        <v>110.91678727050929</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East Lindsey</v>
      </c>
      <c r="G60" s="13"/>
      <c r="H60" s="14"/>
      <c r="I60" s="15">
        <f>VLOOKUP(F60,Cycle!AA3:AI363,4,FALSE)</f>
        <v>19.027633145502701</v>
      </c>
      <c r="J60" s="16">
        <f>VLOOKUP(F60,Cycle!AA3:AI363,5,FALSE)</f>
        <v>19.5411434725536</v>
      </c>
      <c r="K60" s="16">
        <f>VLOOKUP(F60,Cycle!AA3:AI363,6,FALSE)</f>
        <v>19.373553440985798</v>
      </c>
      <c r="L60" s="16">
        <f>VLOOKUP(F60,Cycle!AA3:AI363,7,FALSE)</f>
        <v>19.3946405460335</v>
      </c>
      <c r="M60" s="16" t="e">
        <v>#N/A</v>
      </c>
      <c r="N60" s="16">
        <f>VLOOKUP(F60,Cycle!AA3:AI363,9,FALSE)</f>
        <v>17.258698001269501</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East Lindsey to Rural as a Region</v>
      </c>
      <c r="G63" s="70"/>
      <c r="H63" s="71"/>
      <c r="I63" s="22">
        <f>100*((I60-I61)/I61)</f>
        <v>24.14597550667537</v>
      </c>
      <c r="J63" s="22">
        <f t="shared" ref="J63:L63" si="11">100*((J60-J61)/J61)</f>
        <v>28.270565567725797</v>
      </c>
      <c r="K63" s="22">
        <f t="shared" si="11"/>
        <v>25.589513206950727</v>
      </c>
      <c r="L63" s="22">
        <f t="shared" si="11"/>
        <v>39.754388364786131</v>
      </c>
      <c r="M63" s="22" t="e">
        <f t="shared" ref="M63:M64" si="12">(M60-M61)</f>
        <v>#N/A</v>
      </c>
      <c r="N63" s="22">
        <f t="shared" ref="N63" si="13">100*((N60-N61)/N61)</f>
        <v>28.900990823816109</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East Lindsey</v>
      </c>
      <c r="G68" s="13"/>
      <c r="H68" s="14"/>
      <c r="I68" s="15">
        <f>VLOOKUP(F68,Cycle!AO3:AW363,4,FALSE)</f>
        <v>110.64569054428701</v>
      </c>
      <c r="J68" s="16">
        <f>VLOOKUP(F68,Cycle!AO3:AW363,5,FALSE)</f>
        <v>110.57536080692999</v>
      </c>
      <c r="K68" s="16">
        <f>VLOOKUP(F68,Cycle!AO3:AW363,6,FALSE)</f>
        <v>110.537666948805</v>
      </c>
      <c r="L68" s="16">
        <f>VLOOKUP(F68,Cycle!AO3:AW363,7,FALSE)</f>
        <v>110.19064868584699</v>
      </c>
      <c r="M68" s="16" t="e">
        <v>#N/A</v>
      </c>
      <c r="N68" s="16">
        <f>VLOOKUP(F68,Cycle!AO3:AW363,9,FALSE)</f>
        <v>110.00223427634199</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East Lindsey to Rural as a Region</v>
      </c>
      <c r="G71" s="70"/>
      <c r="H71" s="71"/>
      <c r="I71" s="22">
        <f>100*((I68-I69)/I69)</f>
        <v>65.556166951784022</v>
      </c>
      <c r="J71" s="22">
        <f t="shared" ref="J71:L71" si="16">100*((J68-J69)/J69)</f>
        <v>68.836744007605787</v>
      </c>
      <c r="K71" s="22">
        <f t="shared" si="16"/>
        <v>67.967515104862827</v>
      </c>
      <c r="L71" s="22">
        <f t="shared" si="16"/>
        <v>76.100099487211438</v>
      </c>
      <c r="M71" s="22" t="e">
        <f t="shared" ref="M71:M72" si="17">(M68-M69)</f>
        <v>#N/A</v>
      </c>
      <c r="N71" s="22">
        <f t="shared" ref="N71" si="18">100*((N68-N69)/N69)</f>
        <v>79.429625129905091</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re3UCWYVqRFkfcDStJVYnb9aIY/IvRNdsFZhVUhtfsfCPNfYqwN5/Hx4lLTHTFRgK50hQjy3K+wWNOzNpZWkkw==" saltValue="PvHzyDanybBMXJlQng7mpQ=="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2022-08-24T10:38:48Z</dcterms:modified>
</cp:coreProperties>
</file>