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55C9AF57-86E1-4C22-AB32-0F0EAF7231DE}" xr6:coauthVersionLast="47" xr6:coauthVersionMax="47" xr10:uidLastSave="{64DB388B-6242-46FB-8896-C5B1B8F36B8F}"/>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<sst xmlns="http://schemas.openxmlformats.org/spreadsheetml/2006/main" count="16930" uniqueCount="1319">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</sst>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17.353399367209501</c:v>
                </c:pt>
                <c:pt idx="1">
                  <c:v>17.4520355195809</c:v>
                </c:pt>
                <c:pt idx="2">
                  <c:v>18.109000949608301</c:v>
                </c:pt>
                <c:pt idx="3">
                  <c:v>16.462049960383201</c:v>
                </c:pt>
                <c:pt idx="4">
                  <c:v>#N/A</c:v>
                </c:pt>
                <c:pt idx="5">
                  <c:v>16.1716643829097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49.439391589978797</c:v>
                </c:pt>
                <c:pt idx="1">
                  <c:v>50.422946135035502</c:v>
                </c:pt>
                <c:pt idx="2">
                  <c:v>50.471770464734</c:v>
                </c:pt>
                <c:pt idx="3">
                  <c:v>50.1053859965157</c:v>
                </c:pt>
                <c:pt idx="4">
                  <c:v>#N/A</c:v>
                </c:pt>
                <c:pt idx="5">
                  <c:v>50.2156016348778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East Riding of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24.7798216690421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East Riding of Yorkshire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98.901055968347706</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East Riding of Yorkshire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9.3956344716676803</c:v>
                </c:pt>
                <c:pt idx="1">
                  <c:v>9.299452425858</c:v>
                </c:pt>
                <c:pt idx="2">
                  <c:v>9.4900436374865205</c:v>
                </c:pt>
                <c:pt idx="3">
                  <c:v>8.9881671345736702</c:v>
                </c:pt>
                <c:pt idx="4">
                  <c:v>#N/A</c:v>
                </c:pt>
                <c:pt idx="5">
                  <c:v>8.5914733819478393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East Riding of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25.3952695628364</c:v>
                </c:pt>
                <c:pt idx="1">
                  <c:v>25.9935974461523</c:v>
                </c:pt>
                <c:pt idx="2">
                  <c:v>26.5375047940075</c:v>
                </c:pt>
                <c:pt idx="3">
                  <c:v>24.965675515035802</c:v>
                </c:pt>
                <c:pt idx="4">
                  <c:v>#N/A</c:v>
                </c:pt>
                <c:pt idx="5">
                  <c:v>26.688326124643599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East Riding of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14.136552506356701</c:v>
                </c:pt>
                <c:pt idx="1">
                  <c:v>13.9765259515571</c:v>
                </c:pt>
                <c:pt idx="2">
                  <c:v>13.902695169561699</c:v>
                </c:pt>
                <c:pt idx="3">
                  <c:v>12.9585687850452</c:v>
                </c:pt>
                <c:pt idx="4">
                  <c:v>#N/A</c:v>
                </c:pt>
                <c:pt idx="5">
                  <c:v>12.7978382188849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East Riding of Yorkshire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66.181773415434805</c:v>
                </c:pt>
                <c:pt idx="1">
                  <c:v>66.023368208136105</c:v>
                </c:pt>
                <c:pt idx="2">
                  <c:v>65.921149732956906</c:v>
                </c:pt>
                <c:pt idx="3">
                  <c:v>63.531495039523399</c:v>
                </c:pt>
                <c:pt idx="4">
                  <c:v>#N/A</c:v>
                </c:pt>
                <c:pt idx="5">
                  <c:v>66.003337458822699</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East Riding of Yorkshire show that the travel time to nearest employment centre with 500 to 4999 jobs and those with at least 5000 jobs are generally below those of 'Rural as a Region' for all modes of travel, but with gaps that are reducing in the period 2014 to 2019, and in the case of cycling to employment centres with at least 5000 jobs, moving above the rural position.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95</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East Riding of Yorkshire</v>
      </c>
      <c r="G12" s="13"/>
      <c r="H12" s="14"/>
      <c r="I12" s="15">
        <f>VLOOKUP(F12,PT!AA3:AI363,4,FALSE)</f>
        <v>17.353399367209501</v>
      </c>
      <c r="J12" s="16">
        <f>VLOOKUP(F12,PT!AA3:AI363,5,FALSE)</f>
        <v>17.4520355195809</v>
      </c>
      <c r="K12" s="16">
        <f>VLOOKUP(F12,PT!AA3:AI363,6,FALSE)</f>
        <v>18.109000949608301</v>
      </c>
      <c r="L12" s="16">
        <f>VLOOKUP(F12,PT!AA3:AI363,7,FALSE)</f>
        <v>16.462049960383201</v>
      </c>
      <c r="M12" s="16" t="e">
        <v>#N/A</v>
      </c>
      <c r="N12" s="16">
        <f>VLOOKUP(F12,PT!AA3:AI363,9,FALSE)</f>
        <v>16.1716643829097</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East Riding of Yorkshire to Rural as a Region</v>
      </c>
      <c r="G15" s="70"/>
      <c r="H15" s="71"/>
      <c r="I15" s="22">
        <f>100*((I12-I13)/I13)</f>
        <v>-5.0800633612110255</v>
      </c>
      <c r="J15" s="22">
        <f t="shared" ref="J15:N16" si="0">100*((J12-J13)/J13)</f>
        <v>-6.6154901948300875</v>
      </c>
      <c r="K15" s="22">
        <f t="shared" si="0"/>
        <v>-7.2275760847577892</v>
      </c>
      <c r="L15" s="22">
        <f t="shared" si="0"/>
        <v>-3.1006582777609886</v>
      </c>
      <c r="M15" s="22" t="e">
        <f t="shared" si="0"/>
        <v>#N/A</v>
      </c>
      <c r="N15" s="22">
        <f t="shared" si="0"/>
        <v>-2.7766157192737841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East Riding of Yorkshire</v>
      </c>
      <c r="G20" s="13"/>
      <c r="H20" s="14"/>
      <c r="I20" s="15">
        <f>VLOOKUP(F20,PT!AO3:AW363,4,FALSE)</f>
        <v>49.439391589978797</v>
      </c>
      <c r="J20" s="16">
        <f>VLOOKUP(F20,PT!AO3:AW363,5,FALSE)</f>
        <v>50.422946135035502</v>
      </c>
      <c r="K20" s="16">
        <f>VLOOKUP(F20,PT!AO3:AW363,6,FALSE)</f>
        <v>50.471770464734</v>
      </c>
      <c r="L20" s="16">
        <f>VLOOKUP(F20,PT!AO3:AW363,7,FALSE)</f>
        <v>50.1053859965157</v>
      </c>
      <c r="M20" s="16" t="e">
        <v>#N/A</v>
      </c>
      <c r="N20" s="16">
        <f>VLOOKUP(F20,PT!AO3:AW363,9,FALSE)</f>
        <v>50.2156016348778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East Riding of Yorkshire to Rural as a Region</v>
      </c>
      <c r="G23" s="70"/>
      <c r="H23" s="71"/>
      <c r="I23" s="22">
        <f>100*((I20-I21)/I21)</f>
        <v>-9.0658021468869538</v>
      </c>
      <c r="J23" s="22">
        <f t="shared" ref="J23:N23" si="1">100*((J20-J21)/J21)</f>
        <v>-8.7711448903470561</v>
      </c>
      <c r="K23" s="22">
        <f t="shared" si="1"/>
        <v>-8.2103714149754055</v>
      </c>
      <c r="L23" s="22">
        <f t="shared" si="1"/>
        <v>-8.4943713286960687</v>
      </c>
      <c r="M23" s="22" t="e">
        <f t="shared" si="1"/>
        <v>#N/A</v>
      </c>
      <c r="N23" s="22">
        <f t="shared" si="1"/>
        <v>-7.3152574454459716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East Riding of Yorkshire</v>
      </c>
      <c r="G28" s="13"/>
      <c r="H28" s="14"/>
      <c r="I28" s="15">
        <f>VLOOKUP(F28,Walk!AA3:AI363,4,FALSE)</f>
        <v>24.7798216690421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East Riding of Yorkshire to Rural as a Region</v>
      </c>
      <c r="G31" s="70"/>
      <c r="H31" s="71"/>
      <c r="I31" s="22">
        <f>100*((I28-I29)/I29)</f>
        <v>-2.4243278904020436</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East Riding of Yorkshire</v>
      </c>
      <c r="G36" s="13"/>
      <c r="H36" s="14"/>
      <c r="I36" s="15">
        <f>VLOOKUP(F36,Walk!AO3:AR363,4,FALSE)</f>
        <v>98.901055968347706</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East Riding of Yorkshire to Rural as a Region</v>
      </c>
      <c r="G39" s="70"/>
      <c r="H39" s="71"/>
      <c r="I39" s="22">
        <f>100*((I36-I37)/I37)</f>
        <v>-1.3724859017942455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East Riding of Yorkshire</v>
      </c>
      <c r="G44" s="13"/>
      <c r="H44" s="14"/>
      <c r="I44" s="15">
        <f>VLOOKUP(F44,Car!AA3:AI363,4,FALSE)</f>
        <v>9.3956344716676803</v>
      </c>
      <c r="J44" s="16">
        <f>VLOOKUP(F44,Car!AA3:AI363,5,FALSE)</f>
        <v>9.299452425858</v>
      </c>
      <c r="K44" s="16">
        <f>VLOOKUP(F44,Car!AA3:AI363,6,FALSE)</f>
        <v>9.4900436374865205</v>
      </c>
      <c r="L44" s="16">
        <f>VLOOKUP(F44,Car!AA3:AI363,7,FALSE)</f>
        <v>8.9881671345736702</v>
      </c>
      <c r="M44" s="16" t="e">
        <v>#N/A</v>
      </c>
      <c r="N44" s="16">
        <f>VLOOKUP(F44,Car!AA3:AI363,9,FALSE)</f>
        <v>8.5914733819478393</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East Riding of Yorkshire to Rural as a Region</v>
      </c>
      <c r="G47" s="70"/>
      <c r="H47" s="71"/>
      <c r="I47" s="22">
        <f>100*((I44-I45)/I45)</f>
        <v>-4.0671982351779503</v>
      </c>
      <c r="J47" s="22">
        <f t="shared" ref="J47:L47" si="3">100*((J44-J45)/J45)</f>
        <v>-4.4638521277204326</v>
      </c>
      <c r="K47" s="22">
        <f t="shared" si="3"/>
        <v>-7.2537897105370845</v>
      </c>
      <c r="L47" s="22">
        <f t="shared" si="3"/>
        <v>-4.5275992822955642</v>
      </c>
      <c r="M47" s="22" t="e">
        <v>#N/A</v>
      </c>
      <c r="N47" s="22">
        <f t="shared" ref="N47" si="4">100*((N44-N45)/N45)</f>
        <v>-5.351517902980957</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East Riding of Yorkshire</v>
      </c>
      <c r="G52" s="13"/>
      <c r="H52" s="14"/>
      <c r="I52" s="15">
        <f>VLOOKUP(F52,Car!AO3:AW363,4,FALSE)</f>
        <v>25.3952695628364</v>
      </c>
      <c r="J52" s="16">
        <f>VLOOKUP(F52,Car!AO3:AW363,5,FALSE)</f>
        <v>25.9935974461523</v>
      </c>
      <c r="K52" s="16">
        <f>VLOOKUP(F52,Car!AO3:AW363,6,FALSE)</f>
        <v>26.5375047940075</v>
      </c>
      <c r="L52" s="16">
        <f>VLOOKUP(F52,Car!AO3:AW363,7,FALSE)</f>
        <v>24.965675515035802</v>
      </c>
      <c r="M52" s="16" t="e">
        <v>#N/A</v>
      </c>
      <c r="N52" s="16">
        <f>VLOOKUP(F52,Car!AO3:AW363,9,FALSE)</f>
        <v>26.688326124643599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East Riding of Yorkshire to Rural as a Region</v>
      </c>
      <c r="G55" s="70"/>
      <c r="H55" s="71"/>
      <c r="I55" s="22">
        <f>100*((I52-I53)/I53)</f>
        <v>-6.709847106132905</v>
      </c>
      <c r="J55" s="22">
        <f t="shared" ref="J55:L55" si="7">100*((J52-J53)/J53)</f>
        <v>-5.5146644107096536</v>
      </c>
      <c r="K55" s="22">
        <f t="shared" si="7"/>
        <v>-5.6763992454634993</v>
      </c>
      <c r="L55" s="22">
        <f t="shared" si="7"/>
        <v>-7.7658813964594744</v>
      </c>
      <c r="M55" s="22" t="e">
        <f t="shared" ref="M55:N55" si="8">100*((M52-M53)/M53)</f>
        <v>#N/A</v>
      </c>
      <c r="N55" s="22">
        <f t="shared" si="8"/>
        <v>-0.38717953065936128</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East Riding of Yorkshire</v>
      </c>
      <c r="G60" s="13"/>
      <c r="H60" s="14"/>
      <c r="I60" s="15">
        <f>VLOOKUP(F60,Cycle!AA3:AI363,4,FALSE)</f>
        <v>14.136552506356701</v>
      </c>
      <c r="J60" s="16">
        <f>VLOOKUP(F60,Cycle!AA3:AI363,5,FALSE)</f>
        <v>13.9765259515571</v>
      </c>
      <c r="K60" s="16">
        <f>VLOOKUP(F60,Cycle!AA3:AI363,6,FALSE)</f>
        <v>13.902695169561699</v>
      </c>
      <c r="L60" s="16">
        <f>VLOOKUP(F60,Cycle!AA3:AI363,7,FALSE)</f>
        <v>12.9585687850452</v>
      </c>
      <c r="M60" s="16" t="e">
        <v>#N/A</v>
      </c>
      <c r="N60" s="16">
        <f>VLOOKUP(F60,Cycle!AA3:AI363,9,FALSE)</f>
        <v>12.7978382188849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East Riding of Yorkshire to Rural as a Region</v>
      </c>
      <c r="G63" s="70"/>
      <c r="H63" s="71"/>
      <c r="I63" s="22">
        <f>100*((I60-I61)/I61)</f>
        <v>-7.7659271764027347</v>
      </c>
      <c r="J63" s="22">
        <f t="shared" ref="J63:L63" si="11">100*((J60-J61)/J61)</f>
        <v>-8.2562956975235</v>
      </c>
      <c r="K63" s="22">
        <f t="shared" si="11"/>
        <v>-9.8754534665771416</v>
      </c>
      <c r="L63" s="22">
        <f t="shared" si="11"/>
        <v>-6.6228193124526742</v>
      </c>
      <c r="M63" s="22" t="e">
        <f t="shared" ref="M63:M64" si="12">(M60-M61)</f>
        <v>#N/A</v>
      </c>
      <c r="N63" s="22">
        <f t="shared" ref="N63" si="13">100*((N60-N61)/N61)</f>
        <v>-4.4160789709732615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East Riding of Yorkshire</v>
      </c>
      <c r="G68" s="13"/>
      <c r="H68" s="14"/>
      <c r="I68" s="15">
        <f>VLOOKUP(F68,Cycle!AO3:AW363,4,FALSE)</f>
        <v>66.181773415434805</v>
      </c>
      <c r="J68" s="16">
        <f>VLOOKUP(F68,Cycle!AO3:AW363,5,FALSE)</f>
        <v>66.023368208136105</v>
      </c>
      <c r="K68" s="16">
        <f>VLOOKUP(F68,Cycle!AO3:AW363,6,FALSE)</f>
        <v>65.921149732956906</v>
      </c>
      <c r="L68" s="16">
        <f>VLOOKUP(F68,Cycle!AO3:AW363,7,FALSE)</f>
        <v>63.531495039523399</v>
      </c>
      <c r="M68" s="16" t="e">
        <v>#N/A</v>
      </c>
      <c r="N68" s="16">
        <f>VLOOKUP(F68,Cycle!AO3:AW363,9,FALSE)</f>
        <v>66.003337458822699</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East Riding of Yorkshire to Rural as a Region</v>
      </c>
      <c r="G71" s="70"/>
      <c r="H71" s="71"/>
      <c r="I71" s="22">
        <f>100*((I68-I69)/I69)</f>
        <v>-0.97399478612951174</v>
      </c>
      <c r="J71" s="22">
        <f t="shared" ref="J71:L71" si="16">100*((J68-J69)/J69)</f>
        <v>0.81061852595245787</v>
      </c>
      <c r="K71" s="22">
        <f t="shared" si="16"/>
        <v>0.17048504043958107</v>
      </c>
      <c r="L71" s="22">
        <f t="shared" si="16"/>
        <v>1.5322328206634568</v>
      </c>
      <c r="M71" s="22" t="e">
        <f t="shared" ref="M71:M72" si="17">(M68-M69)</f>
        <v>#N/A</v>
      </c>
      <c r="N71" s="22">
        <f t="shared" ref="N71" si="18">100*((N68-N69)/N69)</f>
        <v>7.6610323005614145</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Jlp/z+5o7GbwWTGPj5Yb4qbojn7OBlBZZ9VTEVR/5GhkKToVbNieb34IVpAtAK9S/IGVcYMmLd+zJ893594VDA==" saltValue="FIkwTw0CTgv69qRStafLm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2022-08-24T10:50:09Z</dcterms:modified>
</cp:coreProperties>
</file>