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3803FEB-F7F5-48DB-968D-BFA1934C2F88}" xr6:coauthVersionLast="47" xr6:coauthVersionMax="47" xr10:uidLastSave="{1DB38C34-C297-4738-9DF6-8B9CE2D3D6C8}"/>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<sst xmlns="http://schemas.openxmlformats.org/spreadsheetml/2006/main" count="16930" uniqueCount="1315">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</sst>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25.9371854369525</c:v>
                </c:pt>
                <c:pt idx="1">
                  <c:v>26.215180650618802</c:v>
                </c:pt>
                <c:pt idx="2">
                  <c:v>25.606421289937401</c:v>
                </c:pt>
                <c:pt idx="3">
                  <c:v>23.233499786484199</c:v>
                </c:pt>
                <c:pt idx="4">
                  <c:v>#N/A</c:v>
                </c:pt>
                <c:pt idx="5">
                  <c:v>22.909352353121299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69.197527868717501</c:v>
                </c:pt>
                <c:pt idx="1">
                  <c:v>52.245897564718803</c:v>
                </c:pt>
                <c:pt idx="2">
                  <c:v>52.321448070090597</c:v>
                </c:pt>
                <c:pt idx="3">
                  <c:v>51.680539416779098</c:v>
                </c:pt>
                <c:pt idx="4">
                  <c:v>#N/A</c:v>
                </c:pt>
                <c:pt idx="5">
                  <c:v>53.709587722260501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Hambleton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33.589532544308398</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Hambleton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97.300418248612502</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10.669665369266699</c:v>
                </c:pt>
                <c:pt idx="1">
                  <c:v>10.6909393013828</c:v>
                </c:pt>
                <c:pt idx="2">
                  <c:v>10.5594754167206</c:v>
                </c:pt>
                <c:pt idx="3">
                  <c:v>10.076314945803601</c:v>
                </c:pt>
                <c:pt idx="4">
                  <c:v>#N/A</c:v>
                </c:pt>
                <c:pt idx="5">
                  <c:v>9.6954779891383094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Hambleton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30.636234026225399</c:v>
                </c:pt>
                <c:pt idx="1">
                  <c:v>20.318091257312201</c:v>
                </c:pt>
                <c:pt idx="2">
                  <c:v>21.0539006944962</c:v>
                </c:pt>
                <c:pt idx="3">
                  <c:v>20.948725822102801</c:v>
                </c:pt>
                <c:pt idx="4">
                  <c:v>#N/A</c:v>
                </c:pt>
                <c:pt idx="5">
                  <c:v>20.8649524548415</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Hambleton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17.297526111718199</c:v>
                </c:pt>
                <c:pt idx="1">
                  <c:v>17.278006441939201</c:v>
                </c:pt>
                <c:pt idx="2">
                  <c:v>16.890703102224499</c:v>
                </c:pt>
                <c:pt idx="3">
                  <c:v>15.712911362371701</c:v>
                </c:pt>
                <c:pt idx="4">
                  <c:v>#N/A</c:v>
                </c:pt>
                <c:pt idx="5">
                  <c:v>15.518820283165301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Hambleton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92.805431361427097</c:v>
                </c:pt>
                <c:pt idx="1">
                  <c:v>50.986001232814701</c:v>
                </c:pt>
                <c:pt idx="2">
                  <c:v>50.973411919432898</c:v>
                </c:pt>
                <c:pt idx="3">
                  <c:v>50.5137512501923</c:v>
                </c:pt>
                <c:pt idx="4">
                  <c:v>#N/A</c:v>
                </c:pt>
                <c:pt idx="5">
                  <c:v>50.321290037634903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396240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9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Hambleton to nearest employment centre with at least 5000 jobs dropped from being greater than the rural situation in 2014 to being less than that in 'Rural as a Region' from 2015 on, over all modes of transport.  Travel times to nearest employment centre with 500 to 4999 jobs are above the rural situation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122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Hambleton</v>
      </c>
      <c r="G12" s="13"/>
      <c r="H12" s="14"/>
      <c r="I12" s="15">
        <f>VLOOKUP(F12,PT!AA3:AI363,4,FALSE)</f>
        <v>25.9371854369525</v>
      </c>
      <c r="J12" s="16">
        <f>VLOOKUP(F12,PT!AA3:AI363,5,FALSE)</f>
        <v>26.215180650618802</v>
      </c>
      <c r="K12" s="16">
        <f>VLOOKUP(F12,PT!AA3:AI363,6,FALSE)</f>
        <v>25.606421289937401</v>
      </c>
      <c r="L12" s="16">
        <f>VLOOKUP(F12,PT!AA3:AI363,7,FALSE)</f>
        <v>23.233499786484199</v>
      </c>
      <c r="M12" s="16" t="e">
        <v>#N/A</v>
      </c>
      <c r="N12" s="16">
        <f>VLOOKUP(F12,PT!AA3:AI363,9,FALSE)</f>
        <v>22.909352353121299</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Hambleton to Rural as a Region</v>
      </c>
      <c r="G15" s="66"/>
      <c r="H15" s="67"/>
      <c r="I15" s="22">
        <f>100*((I12-I13)/I13)</f>
        <v>41.340203430691929</v>
      </c>
      <c r="J15" s="22">
        <f t="shared" ref="J15:N16" si="0">100*((J12-J13)/J13)</f>
        <v>39.785910198864265</v>
      </c>
      <c r="K15" s="22">
        <f t="shared" si="0"/>
        <v>30.680198291188574</v>
      </c>
      <c r="L15" s="22">
        <f t="shared" si="0"/>
        <v>36.241859521785877</v>
      </c>
      <c r="M15" s="22" t="e">
        <f t="shared" si="0"/>
        <v>#N/A</v>
      </c>
      <c r="N15" s="22">
        <f t="shared" si="0"/>
        <v>37.292875702745945</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Hambleton</v>
      </c>
      <c r="G20" s="13"/>
      <c r="H20" s="14"/>
      <c r="I20" s="15">
        <f>VLOOKUP(F20,PT!AO3:AW363,4,FALSE)</f>
        <v>69.197527868717501</v>
      </c>
      <c r="J20" s="16">
        <f>VLOOKUP(F20,PT!AO3:AW363,5,FALSE)</f>
        <v>52.245897564718803</v>
      </c>
      <c r="K20" s="16">
        <f>VLOOKUP(F20,PT!AO3:AW363,6,FALSE)</f>
        <v>52.321448070090597</v>
      </c>
      <c r="L20" s="16">
        <f>VLOOKUP(F20,PT!AO3:AW363,7,FALSE)</f>
        <v>51.680539416779098</v>
      </c>
      <c r="M20" s="16" t="e">
        <v>#N/A</v>
      </c>
      <c r="N20" s="16">
        <f>VLOOKUP(F20,PT!AO3:AW363,9,FALSE)</f>
        <v>53.709587722260501</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Hambleton to Rural as a Region</v>
      </c>
      <c r="G23" s="66"/>
      <c r="H23" s="67"/>
      <c r="I23" s="22">
        <f>100*((I20-I21)/I21)</f>
        <v>27.425030903052949</v>
      </c>
      <c r="J23" s="22">
        <f t="shared" ref="J23:N23" si="1">100*((J20-J21)/J21)</f>
        <v>-5.3426110081808948</v>
      </c>
      <c r="K23" s="22">
        <f t="shared" si="1"/>
        <v>-4.721712934791344</v>
      </c>
      <c r="L23" s="22">
        <f t="shared" si="1"/>
        <v>-5.5150551893449382</v>
      </c>
      <c r="M23" s="22" t="e">
        <f t="shared" si="1"/>
        <v>#N/A</v>
      </c>
      <c r="N23" s="22">
        <f t="shared" si="1"/>
        <v>-0.74991163982700726</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Hambleton</v>
      </c>
      <c r="G28" s="13"/>
      <c r="H28" s="14"/>
      <c r="I28" s="15">
        <f>VLOOKUP(F28,Walk!AA3:AI363,4,FALSE)</f>
        <v>33.589532544308398</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Hambleton to Rural as a Region</v>
      </c>
      <c r="G31" s="66"/>
      <c r="H31" s="67"/>
      <c r="I31" s="22">
        <f>100*((I28-I29)/I29)</f>
        <v>31.877302466061906</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Hambleton</v>
      </c>
      <c r="G36" s="13"/>
      <c r="H36" s="14"/>
      <c r="I36" s="15">
        <f>VLOOKUP(F36,Walk!AO3:AR363,4,FALSE)</f>
        <v>97.300418248612502</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Hambleton to Rural as a Region</v>
      </c>
      <c r="G39" s="66"/>
      <c r="H39" s="67"/>
      <c r="I39" s="22">
        <f>100*((I36-I37)/I37)</f>
        <v>-2.789608769063979</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Hambleton</v>
      </c>
      <c r="G44" s="13"/>
      <c r="H44" s="14"/>
      <c r="I44" s="15">
        <f>VLOOKUP(F44,Car!AA3:AI363,4,FALSE)</f>
        <v>10.669665369266699</v>
      </c>
      <c r="J44" s="16">
        <f>VLOOKUP(F44,Car!AA3:AI363,5,FALSE)</f>
        <v>10.6909393013828</v>
      </c>
      <c r="K44" s="16">
        <f>VLOOKUP(F44,Car!AA3:AI363,6,FALSE)</f>
        <v>10.5594754167206</v>
      </c>
      <c r="L44" s="16">
        <f>VLOOKUP(F44,Car!AA3:AI363,7,FALSE)</f>
        <v>10.076314945803601</v>
      </c>
      <c r="M44" s="16" t="e">
        <v>#N/A</v>
      </c>
      <c r="N44" s="16">
        <f>VLOOKUP(F44,Car!AA3:AI363,9,FALSE)</f>
        <v>9.6954779891383094</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Hambleton to Rural as a Region</v>
      </c>
      <c r="G47" s="66"/>
      <c r="H47" s="67"/>
      <c r="I47" s="22">
        <f>100*((I44-I45)/I45)</f>
        <v>8.7881091523330479</v>
      </c>
      <c r="J47" s="22">
        <f t="shared" ref="J47:L47" si="3">100*((J44-J45)/J45)</f>
        <v>9.7089299297474003</v>
      </c>
      <c r="K47" s="22">
        <f t="shared" si="3"/>
        <v>3.1111691513504276</v>
      </c>
      <c r="L47" s="22">
        <f t="shared" si="3"/>
        <v>6.8959046803162183</v>
      </c>
      <c r="M47" s="22" t="e">
        <v>#N/A</v>
      </c>
      <c r="N47" s="22">
        <f t="shared" ref="N47" si="4">100*((N44-N45)/N45)</f>
        <v>6.719893513502714</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Hambleton</v>
      </c>
      <c r="G52" s="13"/>
      <c r="H52" s="14"/>
      <c r="I52" s="15">
        <f>VLOOKUP(F52,Car!AO3:AW363,4,FALSE)</f>
        <v>30.636234026225399</v>
      </c>
      <c r="J52" s="16">
        <f>VLOOKUP(F52,Car!AO3:AW363,5,FALSE)</f>
        <v>20.318091257312201</v>
      </c>
      <c r="K52" s="16">
        <f>VLOOKUP(F52,Car!AO3:AW363,6,FALSE)</f>
        <v>21.0539006944962</v>
      </c>
      <c r="L52" s="16">
        <f>VLOOKUP(F52,Car!AO3:AW363,7,FALSE)</f>
        <v>20.948725822102801</v>
      </c>
      <c r="M52" s="16" t="e">
        <v>#N/A</v>
      </c>
      <c r="N52" s="16">
        <f>VLOOKUP(F52,Car!AO3:AW363,9,FALSE)</f>
        <v>20.8649524548415</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Hambleton to Rural as a Region</v>
      </c>
      <c r="G55" s="66"/>
      <c r="H55" s="67"/>
      <c r="I55" s="22">
        <f>100*((I52-I53)/I53)</f>
        <v>12.694083528958371</v>
      </c>
      <c r="J55" s="22">
        <f t="shared" ref="J55:L55" si="7">100*((J52-J53)/J53)</f>
        <v>-26.009257212433734</v>
      </c>
      <c r="K55" s="22">
        <f t="shared" si="7"/>
        <v>-25.031390949975346</v>
      </c>
      <c r="L55" s="22">
        <f t="shared" si="7"/>
        <v>-22.503035259265314</v>
      </c>
      <c r="M55" s="22" t="e">
        <f t="shared" ref="M55:N55" si="8">100*((M52-M53)/M53)</f>
        <v>#N/A</v>
      </c>
      <c r="N55" s="22">
        <f t="shared" si="8"/>
        <v>-22.038330890214674</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Hambleton</v>
      </c>
      <c r="G60" s="13"/>
      <c r="H60" s="14"/>
      <c r="I60" s="15">
        <f>VLOOKUP(F60,Cycle!AA3:AI363,4,FALSE)</f>
        <v>17.297526111718199</v>
      </c>
      <c r="J60" s="16">
        <f>VLOOKUP(F60,Cycle!AA3:AI363,5,FALSE)</f>
        <v>17.278006441939201</v>
      </c>
      <c r="K60" s="16">
        <f>VLOOKUP(F60,Cycle!AA3:AI363,6,FALSE)</f>
        <v>16.890703102224499</v>
      </c>
      <c r="L60" s="16">
        <f>VLOOKUP(F60,Cycle!AA3:AI363,7,FALSE)</f>
        <v>15.712911362371701</v>
      </c>
      <c r="M60" s="16" t="e">
        <v>#N/A</v>
      </c>
      <c r="N60" s="16">
        <f>VLOOKUP(F60,Cycle!AA3:AI363,9,FALSE)</f>
        <v>15.518820283165301</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Hambleton to Rural as a Region</v>
      </c>
      <c r="G63" s="66"/>
      <c r="H63" s="67"/>
      <c r="I63" s="22">
        <f>100*((I60-I61)/I61)</f>
        <v>12.62153594290295</v>
      </c>
      <c r="J63" s="22">
        <f t="shared" ref="J63:L63" si="11">100*((J60-J61)/J61)</f>
        <v>13.183965530752392</v>
      </c>
      <c r="K63" s="22">
        <f t="shared" si="11"/>
        <v>9.2850538921485821</v>
      </c>
      <c r="L63" s="22">
        <f t="shared" si="11"/>
        <v>12.954513893857737</v>
      </c>
      <c r="M63" s="22" t="e">
        <f t="shared" ref="M63:M64" si="12">(M60-M61)</f>
        <v>#N/A</v>
      </c>
      <c r="N63" s="22">
        <f t="shared" ref="N63" si="13">100*((N60-N61)/N61)</f>
        <v>15.693609175640741</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Hambleton</v>
      </c>
      <c r="G68" s="13"/>
      <c r="H68" s="14"/>
      <c r="I68" s="15">
        <f>VLOOKUP(F68,Cycle!AO3:AW363,4,FALSE)</f>
        <v>92.805431361427097</v>
      </c>
      <c r="J68" s="16">
        <f>VLOOKUP(F68,Cycle!AO3:AW363,5,FALSE)</f>
        <v>50.986001232814701</v>
      </c>
      <c r="K68" s="16">
        <f>VLOOKUP(F68,Cycle!AO3:AW363,6,FALSE)</f>
        <v>50.973411919432898</v>
      </c>
      <c r="L68" s="16">
        <f>VLOOKUP(F68,Cycle!AO3:AW363,7,FALSE)</f>
        <v>50.5137512501923</v>
      </c>
      <c r="M68" s="16" t="e">
        <v>#N/A</v>
      </c>
      <c r="N68" s="16">
        <f>VLOOKUP(F68,Cycle!AO3:AW363,9,FALSE)</f>
        <v>50.321290037634903</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Hambleton to Rural as a Region</v>
      </c>
      <c r="G71" s="66"/>
      <c r="H71" s="67"/>
      <c r="I71" s="22">
        <f>100*((I68-I69)/I69)</f>
        <v>39.112919570278002</v>
      </c>
      <c r="J71" s="22">
        <f t="shared" ref="J71:L71" si="16">100*((J68-J69)/J69)</f>
        <v>-22.024074076421652</v>
      </c>
      <c r="K71" s="22">
        <f t="shared" si="16"/>
        <v>-22.424037368817977</v>
      </c>
      <c r="L71" s="22">
        <f t="shared" si="16"/>
        <v>-19.177326877230179</v>
      </c>
      <c r="M71" s="22" t="e">
        <f t="shared" ref="M71:M72" si="17">(M68-M69)</f>
        <v>#N/A</v>
      </c>
      <c r="N71" s="22">
        <f t="shared" ref="N71" si="18">100*((N68-N69)/N69)</f>
        <v>-17.796944696240562</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1W+pmD5JthedJG0xcQ/V6eWM3GgEvyDT+wr/m2I3Nw3AJpk0miqEZOAbGqkdPOgziKpKNm5mAFxeTxouEIwzXw==" saltValue="eyWUvFKiK/ntw26fvZ+1Qw=="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2022-08-30T11:05:35Z</dcterms:modified>
</cp:coreProperties>
</file>