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973BB9E6-661B-4387-AD5F-D00572637958}" xr6:coauthVersionLast="47" xr6:coauthVersionMax="47" xr10:uidLastSave="{E1C36E01-A21B-472B-A790-45CE3FDD3750}"/>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<sst xmlns="http://schemas.openxmlformats.org/spreadsheetml/2006/main" count="16930" uniqueCount="1315">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</sst>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16.760646143250099</c:v>
                </c:pt>
                <c:pt idx="1">
                  <c:v>17.8775522962911</c:v>
                </c:pt>
                <c:pt idx="2">
                  <c:v>17.615795881217402</c:v>
                </c:pt>
                <c:pt idx="3">
                  <c:v>17.323508259062699</c:v>
                </c:pt>
                <c:pt idx="4">
                  <c:v>#N/A</c:v>
                </c:pt>
                <c:pt idx="5">
                  <c:v>16.5523444000506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37.761828329278501</c:v>
                </c:pt>
                <c:pt idx="1">
                  <c:v>40.583739342039401</c:v>
                </c:pt>
                <c:pt idx="2">
                  <c:v>40.6907360915949</c:v>
                </c:pt>
                <c:pt idx="3">
                  <c:v>39.767305725258097</c:v>
                </c:pt>
                <c:pt idx="4">
                  <c:v>#N/A</c:v>
                </c:pt>
                <c:pt idx="5">
                  <c:v>38.4141275600578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Harrogate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21.5696366075979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Harrogate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64.2312066230254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9.0602731743160394</c:v>
                </c:pt>
                <c:pt idx="1">
                  <c:v>9.0077579991848005</c:v>
                </c:pt>
                <c:pt idx="2">
                  <c:v>9.0377677943755508</c:v>
                </c:pt>
                <c:pt idx="3">
                  <c:v>9.2313550578004904</c:v>
                </c:pt>
                <c:pt idx="4">
                  <c:v>#N/A</c:v>
                </c:pt>
                <c:pt idx="5">
                  <c:v>8.3582677638624805</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Harrogate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18.872349967456401</c:v>
                </c:pt>
                <c:pt idx="1">
                  <c:v>17.3584356471974</c:v>
                </c:pt>
                <c:pt idx="2">
                  <c:v>18.3041729500261</c:v>
                </c:pt>
                <c:pt idx="3">
                  <c:v>17.806388014476202</c:v>
                </c:pt>
                <c:pt idx="4">
                  <c:v>#N/A</c:v>
                </c:pt>
                <c:pt idx="5">
                  <c:v>16.531053818820499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Harrogate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12.9230680889084</c:v>
                </c:pt>
                <c:pt idx="1">
                  <c:v>12.9150581469404</c:v>
                </c:pt>
                <c:pt idx="2">
                  <c:v>12.6449110342365</c:v>
                </c:pt>
                <c:pt idx="3">
                  <c:v>12.5999845048458</c:v>
                </c:pt>
                <c:pt idx="4">
                  <c:v>#N/A</c:v>
                </c:pt>
                <c:pt idx="5">
                  <c:v>11.8753406615596</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Harrogate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37.594605779499403</c:v>
                </c:pt>
                <c:pt idx="1">
                  <c:v>35.966834535320302</c:v>
                </c:pt>
                <c:pt idx="2">
                  <c:v>36.202639428804098</c:v>
                </c:pt>
                <c:pt idx="3">
                  <c:v>35.8225451386635</c:v>
                </c:pt>
                <c:pt idx="4">
                  <c:v>#N/A</c:v>
                </c:pt>
                <c:pt idx="5">
                  <c:v>34.232375947127302</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579120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727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Harrogate to nearest employment centre with 500 to 4999 jobs are between the rural average and England situations by cycling, car and walking and to nearest employment centre with at least 5000 jobs are in line with the England situation.  Travel times in Harrogate by public transport/walk are in line with the rural situation to nearest employment centre with 500 to 4999 jobs and between the rural and England situations to nearest employment centre with at least 5000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127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Harrogate</v>
      </c>
      <c r="G12" s="13"/>
      <c r="H12" s="14"/>
      <c r="I12" s="15">
        <f>VLOOKUP(F12,PT!AA3:AI363,4,FALSE)</f>
        <v>16.760646143250099</v>
      </c>
      <c r="J12" s="16">
        <f>VLOOKUP(F12,PT!AA3:AI363,5,FALSE)</f>
        <v>17.8775522962911</v>
      </c>
      <c r="K12" s="16">
        <f>VLOOKUP(F12,PT!AA3:AI363,6,FALSE)</f>
        <v>17.615795881217402</v>
      </c>
      <c r="L12" s="16">
        <f>VLOOKUP(F12,PT!AA3:AI363,7,FALSE)</f>
        <v>17.323508259062699</v>
      </c>
      <c r="M12" s="16" t="e">
        <v>#N/A</v>
      </c>
      <c r="N12" s="16">
        <f>VLOOKUP(F12,PT!AA3:AI363,9,FALSE)</f>
        <v>16.5523444000506</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Harrogate to Rural as a Region</v>
      </c>
      <c r="G15" s="66"/>
      <c r="H15" s="67"/>
      <c r="I15" s="22">
        <f>100*((I12-I13)/I13)</f>
        <v>-8.6657593872239289</v>
      </c>
      <c r="J15" s="22">
        <f t="shared" ref="J15:N16" si="0">100*((J12-J13)/J13)</f>
        <v>-4.6724127836266343</v>
      </c>
      <c r="K15" s="22">
        <f t="shared" si="0"/>
        <v>-10.099280459810762</v>
      </c>
      <c r="L15" s="22">
        <f t="shared" si="0"/>
        <v>1.5855123139358944</v>
      </c>
      <c r="M15" s="22" t="e">
        <f t="shared" si="0"/>
        <v>#N/A</v>
      </c>
      <c r="N15" s="22">
        <f t="shared" si="0"/>
        <v>-0.8038757588199944</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Harrogate</v>
      </c>
      <c r="G20" s="13"/>
      <c r="H20" s="14"/>
      <c r="I20" s="15">
        <f>VLOOKUP(F20,PT!AO3:AW363,4,FALSE)</f>
        <v>37.761828329278501</v>
      </c>
      <c r="J20" s="16">
        <f>VLOOKUP(F20,PT!AO3:AW363,5,FALSE)</f>
        <v>40.583739342039401</v>
      </c>
      <c r="K20" s="16">
        <f>VLOOKUP(F20,PT!AO3:AW363,6,FALSE)</f>
        <v>40.6907360915949</v>
      </c>
      <c r="L20" s="16">
        <f>VLOOKUP(F20,PT!AO3:AW363,7,FALSE)</f>
        <v>39.767305725258097</v>
      </c>
      <c r="M20" s="16" t="e">
        <v>#N/A</v>
      </c>
      <c r="N20" s="16">
        <f>VLOOKUP(F20,PT!AO3:AW363,9,FALSE)</f>
        <v>38.4141275600578</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Harrogate to Rural as a Region</v>
      </c>
      <c r="G23" s="66"/>
      <c r="H23" s="67"/>
      <c r="I23" s="22">
        <f>100*((I20-I21)/I21)</f>
        <v>-30.462802790540287</v>
      </c>
      <c r="J23" s="22">
        <f t="shared" ref="J23:N23" si="1">100*((J20-J21)/J21)</f>
        <v>-26.471723509327134</v>
      </c>
      <c r="K23" s="22">
        <f t="shared" si="1"/>
        <v>-25.901446209286611</v>
      </c>
      <c r="L23" s="22">
        <f t="shared" si="1"/>
        <v>-27.295424368199583</v>
      </c>
      <c r="M23" s="22" t="e">
        <f t="shared" si="1"/>
        <v>#N/A</v>
      </c>
      <c r="N23" s="22">
        <f t="shared" si="1"/>
        <v>-29.014432686949874</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Harrogate</v>
      </c>
      <c r="G28" s="13"/>
      <c r="H28" s="14"/>
      <c r="I28" s="15">
        <f>VLOOKUP(F28,Walk!AA3:AI363,4,FALSE)</f>
        <v>21.5696366075979</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Harrogate to Rural as a Region</v>
      </c>
      <c r="G31" s="66"/>
      <c r="H31" s="67"/>
      <c r="I31" s="22">
        <f>100*((I28-I29)/I29)</f>
        <v>-15.314525820478384</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Harrogate</v>
      </c>
      <c r="G36" s="13"/>
      <c r="H36" s="14"/>
      <c r="I36" s="15">
        <f>VLOOKUP(F36,Walk!AO3:AR363,4,FALSE)</f>
        <v>64.2312066230254</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Harrogate to Rural as a Region</v>
      </c>
      <c r="G39" s="66"/>
      <c r="H39" s="67"/>
      <c r="I39" s="22">
        <f>100*((I36-I37)/I37)</f>
        <v>-35.828223172633422</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Harrogate</v>
      </c>
      <c r="G44" s="13"/>
      <c r="H44" s="14"/>
      <c r="I44" s="15">
        <f>VLOOKUP(F44,Car!AA3:AI363,4,FALSE)</f>
        <v>9.0602731743160394</v>
      </c>
      <c r="J44" s="16">
        <f>VLOOKUP(F44,Car!AA3:AI363,5,FALSE)</f>
        <v>9.0077579991848005</v>
      </c>
      <c r="K44" s="16">
        <f>VLOOKUP(F44,Car!AA3:AI363,6,FALSE)</f>
        <v>9.0377677943755508</v>
      </c>
      <c r="L44" s="16">
        <f>VLOOKUP(F44,Car!AA3:AI363,7,FALSE)</f>
        <v>9.2313550578004904</v>
      </c>
      <c r="M44" s="16" t="e">
        <v>#N/A</v>
      </c>
      <c r="N44" s="16">
        <f>VLOOKUP(F44,Car!AA3:AI363,9,FALSE)</f>
        <v>8.3582677638624805</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Harrogate to Rural as a Region</v>
      </c>
      <c r="G47" s="66"/>
      <c r="H47" s="67"/>
      <c r="I47" s="22">
        <f>100*((I44-I45)/I45)</f>
        <v>-7.6212839929777747</v>
      </c>
      <c r="J47" s="22">
        <f t="shared" ref="J47:L47" si="3">100*((J44-J45)/J45)</f>
        <v>-7.563642136770345</v>
      </c>
      <c r="K47" s="22">
        <f t="shared" si="3"/>
        <v>-11.748001958425103</v>
      </c>
      <c r="L47" s="22">
        <f t="shared" si="3"/>
        <v>-2.0679627784204824</v>
      </c>
      <c r="M47" s="22" t="e">
        <v>#N/A</v>
      </c>
      <c r="N47" s="22">
        <f t="shared" ref="N47" si="4">100*((N44-N45)/N45)</f>
        <v>-7.9990231821440352</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Harrogate</v>
      </c>
      <c r="G52" s="13"/>
      <c r="H52" s="14"/>
      <c r="I52" s="15">
        <f>VLOOKUP(F52,Car!AO3:AW363,4,FALSE)</f>
        <v>18.872349967456401</v>
      </c>
      <c r="J52" s="16">
        <f>VLOOKUP(F52,Car!AO3:AW363,5,FALSE)</f>
        <v>17.3584356471974</v>
      </c>
      <c r="K52" s="16">
        <f>VLOOKUP(F52,Car!AO3:AW363,6,FALSE)</f>
        <v>18.3041729500261</v>
      </c>
      <c r="L52" s="16">
        <f>VLOOKUP(F52,Car!AO3:AW363,7,FALSE)</f>
        <v>17.806388014476202</v>
      </c>
      <c r="M52" s="16" t="e">
        <v>#N/A</v>
      </c>
      <c r="N52" s="16">
        <f>VLOOKUP(F52,Car!AO3:AW363,9,FALSE)</f>
        <v>16.531053818820499</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Harrogate to Rural as a Region</v>
      </c>
      <c r="G55" s="66"/>
      <c r="H55" s="67"/>
      <c r="I55" s="22">
        <f>100*((I52-I53)/I53)</f>
        <v>-30.578863518287875</v>
      </c>
      <c r="J55" s="22">
        <f t="shared" ref="J55:L55" si="7">100*((J52-J53)/J53)</f>
        <v>-36.787194677842614</v>
      </c>
      <c r="K55" s="22">
        <f t="shared" si="7"/>
        <v>-34.822605759071216</v>
      </c>
      <c r="L55" s="22">
        <f t="shared" si="7"/>
        <v>-34.127687008928234</v>
      </c>
      <c r="M55" s="22" t="e">
        <f t="shared" ref="M55:N55" si="8">100*((M52-M53)/M53)</f>
        <v>#N/A</v>
      </c>
      <c r="N55" s="22">
        <f t="shared" si="8"/>
        <v>-38.231896255297407</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Harrogate</v>
      </c>
      <c r="G60" s="13"/>
      <c r="H60" s="14"/>
      <c r="I60" s="15">
        <f>VLOOKUP(F60,Cycle!AA3:AI363,4,FALSE)</f>
        <v>12.9230680889084</v>
      </c>
      <c r="J60" s="16">
        <f>VLOOKUP(F60,Cycle!AA3:AI363,5,FALSE)</f>
        <v>12.9150581469404</v>
      </c>
      <c r="K60" s="16">
        <f>VLOOKUP(F60,Cycle!AA3:AI363,6,FALSE)</f>
        <v>12.6449110342365</v>
      </c>
      <c r="L60" s="16">
        <f>VLOOKUP(F60,Cycle!AA3:AI363,7,FALSE)</f>
        <v>12.5999845048458</v>
      </c>
      <c r="M60" s="16" t="e">
        <v>#N/A</v>
      </c>
      <c r="N60" s="16">
        <f>VLOOKUP(F60,Cycle!AA3:AI363,9,FALSE)</f>
        <v>11.8753406615596</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Harrogate to Rural as a Region</v>
      </c>
      <c r="G63" s="66"/>
      <c r="H63" s="67"/>
      <c r="I63" s="22">
        <f>100*((I60-I61)/I61)</f>
        <v>-15.859888410192433</v>
      </c>
      <c r="J63" s="22">
        <f t="shared" ref="J63:L63" si="11">100*((J60-J61)/J61)</f>
        <v>-15.396634383538169</v>
      </c>
      <c r="K63" s="22">
        <f t="shared" si="11"/>
        <v>-18.185775010398206</v>
      </c>
      <c r="L63" s="22">
        <f t="shared" si="11"/>
        <v>-9.4232066870021427</v>
      </c>
      <c r="M63" s="22" t="e">
        <f t="shared" ref="M63:M64" si="12">(M60-M61)</f>
        <v>#N/A</v>
      </c>
      <c r="N63" s="22">
        <f t="shared" ref="N63" si="13">100*((N60-N61)/N61)</f>
        <v>-11.468720156746144</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Harrogate</v>
      </c>
      <c r="G68" s="13"/>
      <c r="H68" s="14"/>
      <c r="I68" s="15">
        <f>VLOOKUP(F68,Cycle!AO3:AW363,4,FALSE)</f>
        <v>37.594605779499403</v>
      </c>
      <c r="J68" s="16">
        <f>VLOOKUP(F68,Cycle!AO3:AW363,5,FALSE)</f>
        <v>35.966834535320302</v>
      </c>
      <c r="K68" s="16">
        <f>VLOOKUP(F68,Cycle!AO3:AW363,6,FALSE)</f>
        <v>36.202639428804098</v>
      </c>
      <c r="L68" s="16">
        <f>VLOOKUP(F68,Cycle!AO3:AW363,7,FALSE)</f>
        <v>35.8225451386635</v>
      </c>
      <c r="M68" s="16" t="e">
        <v>#N/A</v>
      </c>
      <c r="N68" s="16">
        <f>VLOOKUP(F68,Cycle!AO3:AW363,9,FALSE)</f>
        <v>34.232375947127302</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Harrogate to Rural as a Region</v>
      </c>
      <c r="G71" s="66"/>
      <c r="H71" s="67"/>
      <c r="I71" s="22">
        <f>100*((I68-I69)/I69)</f>
        <v>-43.646667082315602</v>
      </c>
      <c r="J71" s="22">
        <f t="shared" ref="J71:L71" si="16">100*((J68-J69)/J69)</f>
        <v>-44.993779515567837</v>
      </c>
      <c r="K71" s="22">
        <f t="shared" si="16"/>
        <v>-44.903538968158031</v>
      </c>
      <c r="L71" s="22">
        <f t="shared" si="16"/>
        <v>-42.683451842099231</v>
      </c>
      <c r="M71" s="22" t="e">
        <f t="shared" ref="M71:M72" si="17">(M68-M69)</f>
        <v>#N/A</v>
      </c>
      <c r="N71" s="22">
        <f t="shared" ref="N71" si="18">100*((N68-N69)/N69)</f>
        <v>-44.079217940235296</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AMNw2VC3+Vr+20lbxTod0vgloDvzta6q8REGunAjXYQADUrPnAmgK2P8wRSPjormBklcnIrM2Vgf4JwjiRreqQ==" saltValue="/twLTBWRnhsbSq1Q87B+pw=="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2022-08-30T10:10:48Z</dcterms:modified>
</cp:coreProperties>
</file>