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3D7BBEBA-207B-482C-A8D3-56434A1036D5}" xr6:coauthVersionLast="47" xr6:coauthVersionMax="47" xr10:uidLastSave="{CC745F07-205E-4FF4-81B4-D910ACE98C7B}"/>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<sst xmlns="http://schemas.openxmlformats.org/spreadsheetml/2006/main" count="16930" uniqueCount="1319">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</sst>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Isle of Wight</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14.022022025251999</c:v>
                </c:pt>
                <c:pt idx="1">
                  <c:v>12.9766131585579</c:v>
                </c:pt>
                <c:pt idx="2">
                  <c:v>13.7535700728537</c:v>
                </c:pt>
                <c:pt idx="3">
                  <c:v>12.9015244973943</c:v>
                </c:pt>
                <c:pt idx="4">
                  <c:v>#N/A</c:v>
                </c:pt>
                <c:pt idx="5">
                  <c:v>11.8173405346338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Isle of Wight</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38.569968609756302</c:v>
                </c:pt>
                <c:pt idx="1">
                  <c:v>49.145801703083897</c:v>
                </c:pt>
                <c:pt idx="2">
                  <c:v>49.158381282343001</c:v>
                </c:pt>
                <c:pt idx="3">
                  <c:v>37.108739526365</c:v>
                </c:pt>
                <c:pt idx="4">
                  <c:v>#N/A</c:v>
                </c:pt>
                <c:pt idx="5">
                  <c:v>37.560900387175998</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Isle of Wight</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17.627699391782201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Isle of Wight</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89.797846639317299</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Isle of Wight</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8.8878910889205596</c:v>
                </c:pt>
                <c:pt idx="1">
                  <c:v>8.5259805588435693</c:v>
                </c:pt>
                <c:pt idx="2">
                  <c:v>8.9801241620361107</c:v>
                </c:pt>
                <c:pt idx="3">
                  <c:v>8.65987239639826</c:v>
                </c:pt>
                <c:pt idx="4">
                  <c:v>#N/A</c:v>
                </c:pt>
                <c:pt idx="5">
                  <c:v>7.9442277384953499</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Isle of Wight</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19.625222229447999</c:v>
                </c:pt>
                <c:pt idx="1">
                  <c:v>21.448624830034898</c:v>
                </c:pt>
                <c:pt idx="2">
                  <c:v>22.366896031675001</c:v>
                </c:pt>
                <c:pt idx="3">
                  <c:v>20.6019008488929</c:v>
                </c:pt>
                <c:pt idx="4">
                  <c:v>#N/A</c:v>
                </c:pt>
                <c:pt idx="5">
                  <c:v>20.993227083468799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Isle of Wight</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11.779277021607699</c:v>
                </c:pt>
                <c:pt idx="1">
                  <c:v>11.2136513504789</c:v>
                </c:pt>
                <c:pt idx="2">
                  <c:v>11.56727994803</c:v>
                </c:pt>
                <c:pt idx="3">
                  <c:v>11.2202370530712</c:v>
                </c:pt>
                <c:pt idx="4">
                  <c:v>#N/A</c:v>
                </c:pt>
                <c:pt idx="5">
                  <c:v>10.7155538073924</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Isle of Wight</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41.0763995288779</c:v>
                </c:pt>
                <c:pt idx="1">
                  <c:v>48.090514557484497</c:v>
                </c:pt>
                <c:pt idx="2">
                  <c:v>47.624714554987399</c:v>
                </c:pt>
                <c:pt idx="3">
                  <c:v>41.367716408576399</c:v>
                </c:pt>
                <c:pt idx="4">
                  <c:v>#N/A</c:v>
                </c:pt>
                <c:pt idx="5">
                  <c:v>40.942481013004702</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281940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5755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on the Isle of Wight to nearest employment centre with 500 to 4999 jobs are in line with the England situation over all modes of transport. To nearest employment centre with at least 5000 jobs they are above the England situation but below that of 'Rural as a Region'.</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144</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Isle of Wight</v>
      </c>
      <c r="G12" s="13"/>
      <c r="H12" s="14"/>
      <c r="I12" s="15">
        <f>VLOOKUP(F12,PT!AA3:AI363,4,FALSE)</f>
        <v>14.022022025251999</v>
      </c>
      <c r="J12" s="16">
        <f>VLOOKUP(F12,PT!AA3:AI363,5,FALSE)</f>
        <v>12.9766131585579</v>
      </c>
      <c r="K12" s="16">
        <f>VLOOKUP(F12,PT!AA3:AI363,6,FALSE)</f>
        <v>13.7535700728537</v>
      </c>
      <c r="L12" s="16">
        <f>VLOOKUP(F12,PT!AA3:AI363,7,FALSE)</f>
        <v>12.9015244973943</v>
      </c>
      <c r="M12" s="16" t="e">
        <v>#N/A</v>
      </c>
      <c r="N12" s="16">
        <f>VLOOKUP(F12,PT!AA3:AI363,9,FALSE)</f>
        <v>11.8173405346338</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Isle of Wight to Rural as a Region</v>
      </c>
      <c r="G15" s="70"/>
      <c r="H15" s="71"/>
      <c r="I15" s="22">
        <f>100*((I12-I13)/I13)</f>
        <v>-23.302091191447719</v>
      </c>
      <c r="J15" s="22">
        <f t="shared" ref="J15:N16" si="0">100*((J12-J13)/J13)</f>
        <v>-30.563133602174325</v>
      </c>
      <c r="K15" s="22">
        <f t="shared" si="0"/>
        <v>-29.540451364636379</v>
      </c>
      <c r="L15" s="22">
        <f t="shared" si="0"/>
        <v>-24.058714800441088</v>
      </c>
      <c r="M15" s="22" t="e">
        <f t="shared" si="0"/>
        <v>#N/A</v>
      </c>
      <c r="N15" s="22">
        <f t="shared" si="0"/>
        <v>-28.954632450257183</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Isle of Wight</v>
      </c>
      <c r="G20" s="13"/>
      <c r="H20" s="14"/>
      <c r="I20" s="15">
        <f>VLOOKUP(F20,PT!AO3:AW363,4,FALSE)</f>
        <v>38.569968609756302</v>
      </c>
      <c r="J20" s="16">
        <f>VLOOKUP(F20,PT!AO3:AW363,5,FALSE)</f>
        <v>49.145801703083897</v>
      </c>
      <c r="K20" s="16">
        <f>VLOOKUP(F20,PT!AO3:AW363,6,FALSE)</f>
        <v>49.158381282343001</v>
      </c>
      <c r="L20" s="16">
        <f>VLOOKUP(F20,PT!AO3:AW363,7,FALSE)</f>
        <v>37.108739526365</v>
      </c>
      <c r="M20" s="16" t="e">
        <v>#N/A</v>
      </c>
      <c r="N20" s="16">
        <f>VLOOKUP(F20,PT!AO3:AW363,9,FALSE)</f>
        <v>37.560900387175998</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Isle of Wight to Rural as a Region</v>
      </c>
      <c r="G23" s="70"/>
      <c r="H23" s="71"/>
      <c r="I23" s="22">
        <f>100*((I20-I21)/I21)</f>
        <v>-29.058003265176442</v>
      </c>
      <c r="J23" s="22">
        <f t="shared" ref="J23:N23" si="1">100*((J20-J21)/J21)</f>
        <v>-11.081847323810308</v>
      </c>
      <c r="K23" s="22">
        <f t="shared" si="1"/>
        <v>-10.598944356427783</v>
      </c>
      <c r="L23" s="22">
        <f t="shared" si="1"/>
        <v>-32.229670083854323</v>
      </c>
      <c r="M23" s="22" t="e">
        <f t="shared" si="1"/>
        <v>#N/A</v>
      </c>
      <c r="N23" s="22">
        <f t="shared" si="1"/>
        <v>-30.672494819126783</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Isle of Wight</v>
      </c>
      <c r="G28" s="13"/>
      <c r="H28" s="14"/>
      <c r="I28" s="15">
        <f>VLOOKUP(F28,Walk!AA3:AI363,4,FALSE)</f>
        <v>17.627699391782201</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Isle of Wight to Rural as a Region</v>
      </c>
      <c r="G31" s="70"/>
      <c r="H31" s="71"/>
      <c r="I31" s="22">
        <f>100*((I28-I29)/I29)</f>
        <v>-30.587288364226968</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Isle of Wight</v>
      </c>
      <c r="G36" s="13"/>
      <c r="H36" s="14"/>
      <c r="I36" s="15">
        <f>VLOOKUP(F36,Walk!AO3:AR363,4,FALSE)</f>
        <v>89.797846639317299</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Isle of Wight to Rural as a Region</v>
      </c>
      <c r="G39" s="70"/>
      <c r="H39" s="71"/>
      <c r="I39" s="22">
        <f>100*((I36-I37)/I37)</f>
        <v>-10.450517452086338</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Isle of Wight</v>
      </c>
      <c r="G44" s="13"/>
      <c r="H44" s="14"/>
      <c r="I44" s="15">
        <f>VLOOKUP(F44,Car!AA3:AI363,4,FALSE)</f>
        <v>8.8878910889205596</v>
      </c>
      <c r="J44" s="16">
        <f>VLOOKUP(F44,Car!AA3:AI363,5,FALSE)</f>
        <v>8.5259805588435693</v>
      </c>
      <c r="K44" s="16">
        <f>VLOOKUP(F44,Car!AA3:AI363,6,FALSE)</f>
        <v>8.9801241620361107</v>
      </c>
      <c r="L44" s="16">
        <f>VLOOKUP(F44,Car!AA3:AI363,7,FALSE)</f>
        <v>8.65987239639826</v>
      </c>
      <c r="M44" s="16" t="e">
        <v>#N/A</v>
      </c>
      <c r="N44" s="16">
        <f>VLOOKUP(F44,Car!AA3:AI363,9,FALSE)</f>
        <v>7.9442277384953499</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Isle of Wight to Rural as a Region</v>
      </c>
      <c r="G47" s="70"/>
      <c r="H47" s="71"/>
      <c r="I47" s="22">
        <f>100*((I44-I45)/I45)</f>
        <v>-9.251440494853048</v>
      </c>
      <c r="J47" s="22">
        <f t="shared" ref="J47:L47" si="3">100*((J44-J45)/J45)</f>
        <v>-12.409967584655098</v>
      </c>
      <c r="K47" s="22">
        <f t="shared" si="3"/>
        <v>-12.237233486707339</v>
      </c>
      <c r="L47" s="22">
        <f t="shared" si="3"/>
        <v>-8.0147492570699601</v>
      </c>
      <c r="M47" s="22" t="e">
        <v>#N/A</v>
      </c>
      <c r="N47" s="22">
        <f t="shared" ref="N47" si="4">100*((N44-N45)/N45)</f>
        <v>-12.481938376075362</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Isle of Wight</v>
      </c>
      <c r="G52" s="13"/>
      <c r="H52" s="14"/>
      <c r="I52" s="15">
        <f>VLOOKUP(F52,Car!AO3:AW363,4,FALSE)</f>
        <v>19.625222229447999</v>
      </c>
      <c r="J52" s="16">
        <f>VLOOKUP(F52,Car!AO3:AW363,5,FALSE)</f>
        <v>21.448624830034898</v>
      </c>
      <c r="K52" s="16">
        <f>VLOOKUP(F52,Car!AO3:AW363,6,FALSE)</f>
        <v>22.366896031675001</v>
      </c>
      <c r="L52" s="16">
        <f>VLOOKUP(F52,Car!AO3:AW363,7,FALSE)</f>
        <v>20.6019008488929</v>
      </c>
      <c r="M52" s="16" t="e">
        <v>#N/A</v>
      </c>
      <c r="N52" s="16">
        <f>VLOOKUP(F52,Car!AO3:AW363,9,FALSE)</f>
        <v>20.993227083468799</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Isle of Wight to Rural as a Region</v>
      </c>
      <c r="G55" s="70"/>
      <c r="H55" s="71"/>
      <c r="I55" s="22">
        <f>100*((I52-I53)/I53)</f>
        <v>-27.906259162510089</v>
      </c>
      <c r="J55" s="22">
        <f t="shared" ref="J55:L55" si="7">100*((J52-J53)/J53)</f>
        <v>-22.03539663208036</v>
      </c>
      <c r="K55" s="22">
        <f t="shared" si="7"/>
        <v>-20.500205735757714</v>
      </c>
      <c r="L55" s="22">
        <f t="shared" si="7"/>
        <v>-23.887572550930631</v>
      </c>
      <c r="M55" s="22" t="e">
        <f t="shared" ref="M55:N55" si="8">100*((M52-M53)/M53)</f>
        <v>#N/A</v>
      </c>
      <c r="N55" s="22">
        <f t="shared" si="8"/>
        <v>-21.64384717231481</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Isle of Wight</v>
      </c>
      <c r="G60" s="13"/>
      <c r="H60" s="14"/>
      <c r="I60" s="15">
        <f>VLOOKUP(F60,Cycle!AA3:AI363,4,FALSE)</f>
        <v>11.779277021607699</v>
      </c>
      <c r="J60" s="16">
        <f>VLOOKUP(F60,Cycle!AA3:AI363,5,FALSE)</f>
        <v>11.2136513504789</v>
      </c>
      <c r="K60" s="16">
        <f>VLOOKUP(F60,Cycle!AA3:AI363,6,FALSE)</f>
        <v>11.56727994803</v>
      </c>
      <c r="L60" s="16">
        <f>VLOOKUP(F60,Cycle!AA3:AI363,7,FALSE)</f>
        <v>11.2202370530712</v>
      </c>
      <c r="M60" s="16" t="e">
        <v>#N/A</v>
      </c>
      <c r="N60" s="16">
        <f>VLOOKUP(F60,Cycle!AA3:AI363,9,FALSE)</f>
        <v>10.7155538073924</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Isle of Wight to Rural as a Region</v>
      </c>
      <c r="G63" s="70"/>
      <c r="H63" s="71"/>
      <c r="I63" s="22">
        <f>100*((I60-I61)/I61)</f>
        <v>-23.14599375401092</v>
      </c>
      <c r="J63" s="22">
        <f t="shared" ref="J63:L63" si="11">100*((J60-J61)/J61)</f>
        <v>-26.392158021587068</v>
      </c>
      <c r="K63" s="22">
        <f t="shared" si="11"/>
        <v>-25.014837250853354</v>
      </c>
      <c r="L63" s="22">
        <f t="shared" si="11"/>
        <v>-19.148933802716357</v>
      </c>
      <c r="M63" s="22" t="e">
        <f t="shared" ref="M63:M64" si="12">(M60-M61)</f>
        <v>#N/A</v>
      </c>
      <c r="N63" s="22">
        <f t="shared" ref="N63" si="13">100*((N60-N61)/N61)</f>
        <v>-19.96815154322794</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Isle of Wight</v>
      </c>
      <c r="G68" s="13"/>
      <c r="H68" s="14"/>
      <c r="I68" s="15">
        <f>VLOOKUP(F68,Cycle!AO3:AW363,4,FALSE)</f>
        <v>41.0763995288779</v>
      </c>
      <c r="J68" s="16">
        <f>VLOOKUP(F68,Cycle!AO3:AW363,5,FALSE)</f>
        <v>48.090514557484497</v>
      </c>
      <c r="K68" s="16">
        <f>VLOOKUP(F68,Cycle!AO3:AW363,6,FALSE)</f>
        <v>47.624714554987399</v>
      </c>
      <c r="L68" s="16">
        <f>VLOOKUP(F68,Cycle!AO3:AW363,7,FALSE)</f>
        <v>41.367716408576399</v>
      </c>
      <c r="M68" s="16" t="e">
        <v>#N/A</v>
      </c>
      <c r="N68" s="16">
        <f>VLOOKUP(F68,Cycle!AO3:AW363,9,FALSE)</f>
        <v>40.942481013004702</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Isle of Wight to Rural as a Region</v>
      </c>
      <c r="G71" s="70"/>
      <c r="H71" s="71"/>
      <c r="I71" s="22">
        <f>100*((I68-I69)/I69)</f>
        <v>-38.538489617368825</v>
      </c>
      <c r="J71" s="22">
        <f t="shared" ref="J71:L71" si="16">100*((J68-J69)/J69)</f>
        <v>-26.570930121467107</v>
      </c>
      <c r="K71" s="22">
        <f t="shared" si="16"/>
        <v>-27.631863579276427</v>
      </c>
      <c r="L71" s="22">
        <f t="shared" si="16"/>
        <v>-33.888591618349118</v>
      </c>
      <c r="M71" s="22" t="e">
        <f t="shared" ref="M71:M72" si="17">(M68-M69)</f>
        <v>#N/A</v>
      </c>
      <c r="N71" s="22">
        <f t="shared" ref="N71" si="18">100*((N68-N69)/N69)</f>
        <v>-33.216865381145752</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fgc4BbXaDu2yv1J6mcAoPIINToVhxbbiU9pVkOZdTYLW1FKw0tC6+q6qejmD+bnPOrRjvYmaPI3zV5ADKRa2Ww==" saltValue="cS41JIsH7yugBMndH4BFC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2022-08-30T09:09:22Z</dcterms:modified>
</cp:coreProperties>
</file>