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3626A5E4-8C36-4B54-BF8A-0129125AAD0C}" xr6:coauthVersionLast="47" xr6:coauthVersionMax="47" xr10:uidLastSave="{08072CFB-059E-4FD6-B184-7F81B3C8EE14}"/>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<sst xmlns="http://schemas.openxmlformats.org/spreadsheetml/2006/main" count="16930" uniqueCount="1319">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</sst>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West Leicestershire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13.629701524789599</c:v>
                </c:pt>
                <c:pt idx="1">
                  <c:v>13.0152920978074</c:v>
                </c:pt>
                <c:pt idx="2">
                  <c:v>14.6770337368417</c:v>
                </c:pt>
                <c:pt idx="3">
                  <c:v>12.530151553761</c:v>
                </c:pt>
                <c:pt idx="4">
                  <c:v>#N/A</c:v>
                </c:pt>
                <c:pt idx="5">
                  <c:v>11.596816655265201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North West Leicestershire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56.393254329529498</c:v>
                </c:pt>
                <c:pt idx="1">
                  <c:v>56.483065346011102</c:v>
                </c:pt>
                <c:pt idx="2">
                  <c:v>45.995159460734399</c:v>
                </c:pt>
                <c:pt idx="3">
                  <c:v>28.675360887806001</c:v>
                </c:pt>
                <c:pt idx="4">
                  <c:v>#N/A</c:v>
                </c:pt>
                <c:pt idx="5">
                  <c:v>27.721336408815802</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North West Leicestershire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14.8535426832885</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North West Leicestershire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54.539189764258701</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North West Leicestershire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8.5210113431696897</c:v>
                </c:pt>
                <c:pt idx="1">
                  <c:v>8.1552836591360105</c:v>
                </c:pt>
                <c:pt idx="2">
                  <c:v>8.8954446916010301</c:v>
                </c:pt>
                <c:pt idx="3">
                  <c:v>8.2862122244037</c:v>
                </c:pt>
                <c:pt idx="4">
                  <c:v>#N/A</c:v>
                </c:pt>
                <c:pt idx="5">
                  <c:v>7.4717169870362499</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North West Leicestershire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23.471116501782401</c:v>
                </c:pt>
                <c:pt idx="1">
                  <c:v>23.783148226831699</c:v>
                </c:pt>
                <c:pt idx="2">
                  <c:v>14.6789337167108</c:v>
                </c:pt>
                <c:pt idx="3">
                  <c:v>14.670422821159001</c:v>
                </c:pt>
                <c:pt idx="4">
                  <c:v>#N/A</c:v>
                </c:pt>
                <c:pt idx="5">
                  <c:v>12.6999794155013</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North West Leicestershire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11.298065171379699</c:v>
                </c:pt>
                <c:pt idx="1">
                  <c:v>10.6328594198279</c:v>
                </c:pt>
                <c:pt idx="2">
                  <c:v>11.9073779156115</c:v>
                </c:pt>
                <c:pt idx="3">
                  <c:v>10.3214943910149</c:v>
                </c:pt>
                <c:pt idx="4">
                  <c:v>#N/A</c:v>
                </c:pt>
                <c:pt idx="5">
                  <c:v>9.8252381564693803</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North West Leicestershire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53.7263271246862</c:v>
                </c:pt>
                <c:pt idx="1">
                  <c:v>53.606341017587397</c:v>
                </c:pt>
                <c:pt idx="2">
                  <c:v>23.753516461530101</c:v>
                </c:pt>
                <c:pt idx="3">
                  <c:v>23.112811503741</c:v>
                </c:pt>
                <c:pt idx="4">
                  <c:v>#N/A</c:v>
                </c:pt>
                <c:pt idx="5">
                  <c:v>22.0468819143119</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388620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822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North West Leicestershire to nearest employment centre with 500 to 4999 jobs is for all modes of transport in line with the rural situation.  The travel times to nearest employment centre with at least 5000 jobs drops significantly in the period 2015 to 2017 moving it from above to below the England position for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194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North West Leicestershire</v>
      </c>
      <c r="G12" s="13"/>
      <c r="H12" s="14"/>
      <c r="I12" s="15">
        <f>VLOOKUP(F12,PT!AA3:AI363,4,FALSE)</f>
        <v>13.629701524789599</v>
      </c>
      <c r="J12" s="16">
        <f>VLOOKUP(F12,PT!AA3:AI363,5,FALSE)</f>
        <v>13.0152920978074</v>
      </c>
      <c r="K12" s="16">
        <f>VLOOKUP(F12,PT!AA3:AI363,6,FALSE)</f>
        <v>14.6770337368417</v>
      </c>
      <c r="L12" s="16">
        <f>VLOOKUP(F12,PT!AA3:AI363,7,FALSE)</f>
        <v>12.530151553761</v>
      </c>
      <c r="M12" s="16" t="e">
        <v>#N/A</v>
      </c>
      <c r="N12" s="16">
        <f>VLOOKUP(F12,PT!AA3:AI363,9,FALSE)</f>
        <v>11.596816655265201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North West Leicestershire to Rural as a Region</v>
      </c>
      <c r="G15" s="70"/>
      <c r="H15" s="71"/>
      <c r="I15" s="22">
        <f>100*((I12-I13)/I13)</f>
        <v>-25.448012936114921</v>
      </c>
      <c r="J15" s="22">
        <f t="shared" ref="J15:N16" si="0">100*((J12-J13)/J13)</f>
        <v>-30.356165550937785</v>
      </c>
      <c r="K15" s="22">
        <f t="shared" si="0"/>
        <v>-24.809546399518982</v>
      </c>
      <c r="L15" s="22">
        <f t="shared" si="0"/>
        <v>-26.244699769392017</v>
      </c>
      <c r="M15" s="22" t="e">
        <f t="shared" si="0"/>
        <v>#N/A</v>
      </c>
      <c r="N15" s="22">
        <f t="shared" si="0"/>
        <v>-30.280412985845579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North West Leicestershire</v>
      </c>
      <c r="G20" s="13"/>
      <c r="H20" s="14"/>
      <c r="I20" s="15">
        <f>VLOOKUP(F20,PT!AO3:AW363,4,FALSE)</f>
        <v>56.393254329529498</v>
      </c>
      <c r="J20" s="16">
        <f>VLOOKUP(F20,PT!AO3:AW363,5,FALSE)</f>
        <v>56.483065346011102</v>
      </c>
      <c r="K20" s="16">
        <f>VLOOKUP(F20,PT!AO3:AW363,6,FALSE)</f>
        <v>45.995159460734399</v>
      </c>
      <c r="L20" s="16">
        <f>VLOOKUP(F20,PT!AO3:AW363,7,FALSE)</f>
        <v>28.675360887806001</v>
      </c>
      <c r="M20" s="16" t="e">
        <v>#N/A</v>
      </c>
      <c r="N20" s="16">
        <f>VLOOKUP(F20,PT!AO3:AW363,9,FALSE)</f>
        <v>27.721336408815802</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North West Leicestershire to Rural as a Region</v>
      </c>
      <c r="G23" s="70"/>
      <c r="H23" s="71"/>
      <c r="I23" s="22">
        <f>100*((I20-I21)/I21)</f>
        <v>3.7244832887830945</v>
      </c>
      <c r="J23" s="22">
        <f t="shared" ref="J23:N23" si="1">100*((J20-J21)/J21)</f>
        <v>2.1932627816031909</v>
      </c>
      <c r="K23" s="22">
        <f t="shared" si="1"/>
        <v>-16.35168402583119</v>
      </c>
      <c r="L23" s="22">
        <f t="shared" si="1"/>
        <v>-47.631240170514275</v>
      </c>
      <c r="M23" s="22" t="e">
        <f t="shared" si="1"/>
        <v>#N/A</v>
      </c>
      <c r="N23" s="22">
        <f t="shared" si="1"/>
        <v>-48.833732054009467</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North West Leicestershire</v>
      </c>
      <c r="G28" s="13"/>
      <c r="H28" s="14"/>
      <c r="I28" s="15">
        <f>VLOOKUP(F28,Walk!AA3:AI363,4,FALSE)</f>
        <v>14.8535426832885</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North West Leicestershire to Rural as a Region</v>
      </c>
      <c r="G31" s="70"/>
      <c r="H31" s="71"/>
      <c r="I31" s="22">
        <f>100*((I28-I29)/I29)</f>
        <v>-41.511104079446625</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North West Leicestershire</v>
      </c>
      <c r="G36" s="13"/>
      <c r="H36" s="14"/>
      <c r="I36" s="15">
        <f>VLOOKUP(F36,Walk!AO3:AR363,4,FALSE)</f>
        <v>54.539189764258701</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North West Leicestershire to Rural as a Region</v>
      </c>
      <c r="G39" s="70"/>
      <c r="H39" s="71"/>
      <c r="I39" s="22">
        <f>100*((I36-I37)/I37)</f>
        <v>-45.611655459971431</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North West Leicestershire</v>
      </c>
      <c r="G44" s="13"/>
      <c r="H44" s="14"/>
      <c r="I44" s="15">
        <f>VLOOKUP(F44,Car!AA3:AI363,4,FALSE)</f>
        <v>8.5210113431696897</v>
      </c>
      <c r="J44" s="16">
        <f>VLOOKUP(F44,Car!AA3:AI363,5,FALSE)</f>
        <v>8.1552836591360105</v>
      </c>
      <c r="K44" s="16">
        <f>VLOOKUP(F44,Car!AA3:AI363,6,FALSE)</f>
        <v>8.8954446916010301</v>
      </c>
      <c r="L44" s="16">
        <f>VLOOKUP(F44,Car!AA3:AI363,7,FALSE)</f>
        <v>8.2862122244037</v>
      </c>
      <c r="M44" s="16" t="e">
        <v>#N/A</v>
      </c>
      <c r="N44" s="16">
        <f>VLOOKUP(F44,Car!AA3:AI363,9,FALSE)</f>
        <v>7.4717169870362499</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North West Leicestershire to Rural as a Region</v>
      </c>
      <c r="G47" s="70"/>
      <c r="H47" s="71"/>
      <c r="I47" s="22">
        <f>100*((I44-I45)/I45)</f>
        <v>-12.997414439111804</v>
      </c>
      <c r="J47" s="22">
        <f t="shared" ref="J47:L47" si="3">100*((J44-J45)/J45)</f>
        <v>-16.21825136357764</v>
      </c>
      <c r="K47" s="22">
        <f t="shared" si="3"/>
        <v>-13.064806074587706</v>
      </c>
      <c r="L47" s="22">
        <f t="shared" si="3"/>
        <v>-11.983771321166579</v>
      </c>
      <c r="M47" s="22" t="e">
        <v>#N/A</v>
      </c>
      <c r="N47" s="22">
        <f t="shared" ref="N47" si="4">100*((N44-N45)/N45)</f>
        <v>-17.687381425470726</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North West Leicestershire</v>
      </c>
      <c r="G52" s="13"/>
      <c r="H52" s="14"/>
      <c r="I52" s="15">
        <f>VLOOKUP(F52,Car!AO3:AW363,4,FALSE)</f>
        <v>23.471116501782401</v>
      </c>
      <c r="J52" s="16">
        <f>VLOOKUP(F52,Car!AO3:AW363,5,FALSE)</f>
        <v>23.783148226831699</v>
      </c>
      <c r="K52" s="16">
        <f>VLOOKUP(F52,Car!AO3:AW363,6,FALSE)</f>
        <v>14.6789337167108</v>
      </c>
      <c r="L52" s="16">
        <f>VLOOKUP(F52,Car!AO3:AW363,7,FALSE)</f>
        <v>14.670422821159001</v>
      </c>
      <c r="M52" s="16" t="e">
        <v>#N/A</v>
      </c>
      <c r="N52" s="16">
        <f>VLOOKUP(F52,Car!AO3:AW363,9,FALSE)</f>
        <v>12.6999794155013</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North West Leicestershire to Rural as a Region</v>
      </c>
      <c r="G55" s="70"/>
      <c r="H55" s="71"/>
      <c r="I55" s="22">
        <f>100*((I52-I53)/I53)</f>
        <v>-13.778271121588842</v>
      </c>
      <c r="J55" s="22">
        <f t="shared" ref="J55:L55" si="7">100*((J52-J53)/J53)</f>
        <v>-13.549529023938</v>
      </c>
      <c r="K55" s="22">
        <f t="shared" si="7"/>
        <v>-47.825920554897564</v>
      </c>
      <c r="L55" s="22">
        <f t="shared" si="7"/>
        <v>-45.801045213619709</v>
      </c>
      <c r="M55" s="22" t="e">
        <f t="shared" ref="M55:N55" si="8">100*((M52-M53)/M53)</f>
        <v>#N/A</v>
      </c>
      <c r="N55" s="22">
        <f t="shared" si="8"/>
        <v>-52.597972477843179</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North West Leicestershire</v>
      </c>
      <c r="G60" s="13"/>
      <c r="H60" s="14"/>
      <c r="I60" s="15">
        <f>VLOOKUP(F60,Cycle!AA3:AI363,4,FALSE)</f>
        <v>11.298065171379699</v>
      </c>
      <c r="J60" s="16">
        <f>VLOOKUP(F60,Cycle!AA3:AI363,5,FALSE)</f>
        <v>10.6328594198279</v>
      </c>
      <c r="K60" s="16">
        <f>VLOOKUP(F60,Cycle!AA3:AI363,6,FALSE)</f>
        <v>11.9073779156115</v>
      </c>
      <c r="L60" s="16">
        <f>VLOOKUP(F60,Cycle!AA3:AI363,7,FALSE)</f>
        <v>10.3214943910149</v>
      </c>
      <c r="M60" s="16" t="e">
        <v>#N/A</v>
      </c>
      <c r="N60" s="16">
        <f>VLOOKUP(F60,Cycle!AA3:AI363,9,FALSE)</f>
        <v>9.8252381564693803</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North West Leicestershire to Rural as a Region</v>
      </c>
      <c r="G63" s="70"/>
      <c r="H63" s="71"/>
      <c r="I63" s="22">
        <f>100*((I60-I61)/I61)</f>
        <v>-26.285665100157686</v>
      </c>
      <c r="J63" s="22">
        <f t="shared" ref="J63:L63" si="11">100*((J60-J61)/J61)</f>
        <v>-30.204550552577462</v>
      </c>
      <c r="K63" s="22">
        <f t="shared" si="11"/>
        <v>-22.810144223250443</v>
      </c>
      <c r="L63" s="22">
        <f t="shared" si="11"/>
        <v>-25.625116268428805</v>
      </c>
      <c r="M63" s="22" t="e">
        <f t="shared" ref="M63:M64" si="12">(M60-M61)</f>
        <v>#N/A</v>
      </c>
      <c r="N63" s="22">
        <f t="shared" ref="N63" si="13">100*((N60-N61)/N61)</f>
        <v>-26.61770121038629</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North West Leicestershire</v>
      </c>
      <c r="G68" s="13"/>
      <c r="H68" s="14"/>
      <c r="I68" s="15">
        <f>VLOOKUP(F68,Cycle!AO3:AW363,4,FALSE)</f>
        <v>53.7263271246862</v>
      </c>
      <c r="J68" s="16">
        <f>VLOOKUP(F68,Cycle!AO3:AW363,5,FALSE)</f>
        <v>53.606341017587397</v>
      </c>
      <c r="K68" s="16">
        <f>VLOOKUP(F68,Cycle!AO3:AW363,6,FALSE)</f>
        <v>23.753516461530101</v>
      </c>
      <c r="L68" s="16">
        <f>VLOOKUP(F68,Cycle!AO3:AW363,7,FALSE)</f>
        <v>23.112811503741</v>
      </c>
      <c r="M68" s="16" t="e">
        <v>#N/A</v>
      </c>
      <c r="N68" s="16">
        <f>VLOOKUP(F68,Cycle!AO3:AW363,9,FALSE)</f>
        <v>22.0468819143119</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North West Leicestershire to Rural as a Region</v>
      </c>
      <c r="G71" s="70"/>
      <c r="H71" s="71"/>
      <c r="I71" s="22">
        <f>100*((I68-I69)/I69)</f>
        <v>-19.610743632166034</v>
      </c>
      <c r="J71" s="22">
        <f t="shared" ref="J71:L71" si="16">100*((J68-J69)/J69)</f>
        <v>-18.148853329325121</v>
      </c>
      <c r="K71" s="22">
        <f t="shared" si="16"/>
        <v>-63.905343353288515</v>
      </c>
      <c r="L71" s="22">
        <f t="shared" si="16"/>
        <v>-63.062488026166484</v>
      </c>
      <c r="M71" s="22" t="e">
        <f t="shared" ref="M71:M72" si="17">(M68-M69)</f>
        <v>#N/A</v>
      </c>
      <c r="N71" s="22">
        <f t="shared" ref="N71" si="18">100*((N68-N69)/N69)</f>
        <v>-64.038332646675627</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E8THi7csQeCeQVDnKPHajpcT1Zeiuq/N1+VaZ9ojC5n9ml7ZpLbxxnhA2J3wriYaxEQg3Na0b24UtLhAXdo2qg==" saltValue="CpYrZJS4y0WaWOQ9u3jQu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2022-08-26T09:29:50Z</dcterms:modified>
</cp:coreProperties>
</file>