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77568E19-73DC-4203-8437-31F2C7C45DF6}" xr6:coauthVersionLast="47" xr6:coauthVersionMax="47" xr10:uidLastSave="{73B9BA8F-FB91-43EC-B160-781A65DCEF4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<sst xmlns="http://schemas.openxmlformats.org/spreadsheetml/2006/main" count="16930" uniqueCount="1319">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</sst>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14.384879637251901</c:v>
                </c:pt>
                <c:pt idx="1">
                  <c:v>13.770259597004401</c:v>
                </c:pt>
                <c:pt idx="2">
                  <c:v>14.5935949190738</c:v>
                </c:pt>
                <c:pt idx="3">
                  <c:v>13.1007827700344</c:v>
                </c:pt>
                <c:pt idx="4">
                  <c:v>#N/A</c:v>
                </c:pt>
                <c:pt idx="5">
                  <c:v>12.6715507899666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41.910346583186403</c:v>
                </c:pt>
                <c:pt idx="1">
                  <c:v>48.338378283361102</c:v>
                </c:pt>
                <c:pt idx="2">
                  <c:v>48.338378283361102</c:v>
                </c:pt>
                <c:pt idx="3">
                  <c:v>47.970999799690802</c:v>
                </c:pt>
                <c:pt idx="4">
                  <c:v>#N/A</c:v>
                </c:pt>
                <c:pt idx="5">
                  <c:v>45.537353756089502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Ribble Valley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21.163220545687398</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Ribble Valley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109.303390810731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Ribble Valley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9.2259008128271596</c:v>
                </c:pt>
                <c:pt idx="1">
                  <c:v>8.9861645006839908</c:v>
                </c:pt>
                <c:pt idx="2">
                  <c:v>9.0740767677326009</c:v>
                </c:pt>
                <c:pt idx="3">
                  <c:v>8.5925931023214908</c:v>
                </c:pt>
                <c:pt idx="4">
                  <c:v>#N/A</c:v>
                </c:pt>
                <c:pt idx="5">
                  <c:v>8.1182405094395698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Ribble Valley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21.090435376266001</c:v>
                </c:pt>
                <c:pt idx="1">
                  <c:v>23.7326927138256</c:v>
                </c:pt>
                <c:pt idx="2">
                  <c:v>26.254554802839799</c:v>
                </c:pt>
                <c:pt idx="3">
                  <c:v>24.95236265818</c:v>
                </c:pt>
                <c:pt idx="4">
                  <c:v>#N/A</c:v>
                </c:pt>
                <c:pt idx="5">
                  <c:v>21.798884906707599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Ribble Valley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13.4876578582459</c:v>
                </c:pt>
                <c:pt idx="1">
                  <c:v>13.0483953488372</c:v>
                </c:pt>
                <c:pt idx="2">
                  <c:v>12.7324185890555</c:v>
                </c:pt>
                <c:pt idx="3">
                  <c:v>12.0969425475019</c:v>
                </c:pt>
                <c:pt idx="4">
                  <c:v>#N/A</c:v>
                </c:pt>
                <c:pt idx="5">
                  <c:v>11.777668778772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Ribble Valley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51.569738497701202</c:v>
                </c:pt>
                <c:pt idx="1">
                  <c:v>52.621755647235297</c:v>
                </c:pt>
                <c:pt idx="2">
                  <c:v>54.890661702534402</c:v>
                </c:pt>
                <c:pt idx="3">
                  <c:v>52.757557003528198</c:v>
                </c:pt>
                <c:pt idx="4">
                  <c:v>#N/A</c:v>
                </c:pt>
                <c:pt idx="5">
                  <c:v>52.948254297772401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Ribble Valley by public transport/walk or by car to nearest employment centre with 500 to 4999 jobs is generally in line with the England situation.  By cycle or walking it is above the England situation but below the rural position.  The travel time to nearest employment centre with at least 5000 jobs is firmly between the rural and England situations for all forms of travel with the exception of walking where it is above that of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212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Ribble Valley</v>
      </c>
      <c r="G12" s="13"/>
      <c r="H12" s="14"/>
      <c r="I12" s="15">
        <f>VLOOKUP(F12,PT!AA3:AI363,4,FALSE)</f>
        <v>14.384879637251901</v>
      </c>
      <c r="J12" s="16">
        <f>VLOOKUP(F12,PT!AA3:AI363,5,FALSE)</f>
        <v>13.770259597004401</v>
      </c>
      <c r="K12" s="16">
        <f>VLOOKUP(F12,PT!AA3:AI363,6,FALSE)</f>
        <v>14.5935949190738</v>
      </c>
      <c r="L12" s="16">
        <f>VLOOKUP(F12,PT!AA3:AI363,7,FALSE)</f>
        <v>13.1007827700344</v>
      </c>
      <c r="M12" s="16" t="e">
        <v>#N/A</v>
      </c>
      <c r="N12" s="16">
        <f>VLOOKUP(F12,PT!AA3:AI363,9,FALSE)</f>
        <v>12.6715507899666</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Ribble Valley to Rural as a Region</v>
      </c>
      <c r="G15" s="70"/>
      <c r="H15" s="71"/>
      <c r="I15" s="22">
        <f>100*((I12-I13)/I13)</f>
        <v>-21.31732608513579</v>
      </c>
      <c r="J15" s="22">
        <f t="shared" ref="J15:N16" si="0">100*((J12-J13)/J13)</f>
        <v>-26.316392095729967</v>
      </c>
      <c r="K15" s="22">
        <f t="shared" si="0"/>
        <v>-25.237003518467212</v>
      </c>
      <c r="L15" s="22">
        <f t="shared" si="0"/>
        <v>-22.88583563302258</v>
      </c>
      <c r="M15" s="22" t="e">
        <f t="shared" si="0"/>
        <v>#N/A</v>
      </c>
      <c r="N15" s="22">
        <f t="shared" si="0"/>
        <v>-23.819155362411792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Ribble Valley</v>
      </c>
      <c r="G20" s="13"/>
      <c r="H20" s="14"/>
      <c r="I20" s="15">
        <f>VLOOKUP(F20,PT!AO3:AW363,4,FALSE)</f>
        <v>41.910346583186403</v>
      </c>
      <c r="J20" s="16">
        <f>VLOOKUP(F20,PT!AO3:AW363,5,FALSE)</f>
        <v>48.338378283361102</v>
      </c>
      <c r="K20" s="16">
        <f>VLOOKUP(F20,PT!AO3:AW363,6,FALSE)</f>
        <v>48.338378283361102</v>
      </c>
      <c r="L20" s="16">
        <f>VLOOKUP(F20,PT!AO3:AW363,7,FALSE)</f>
        <v>47.970999799690802</v>
      </c>
      <c r="M20" s="16" t="e">
        <v>#N/A</v>
      </c>
      <c r="N20" s="16">
        <f>VLOOKUP(F20,PT!AO3:AW363,9,FALSE)</f>
        <v>45.537353756089502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Ribble Valley to Rural as a Region</v>
      </c>
      <c r="G23" s="70"/>
      <c r="H23" s="71"/>
      <c r="I23" s="22">
        <f>100*((I20-I21)/I21)</f>
        <v>-22.914024106629441</v>
      </c>
      <c r="J23" s="22">
        <f t="shared" ref="J23:N23" si="1">100*((J20-J21)/J21)</f>
        <v>-12.542696397816513</v>
      </c>
      <c r="K23" s="22">
        <f t="shared" si="1"/>
        <v>-12.09022889077449</v>
      </c>
      <c r="L23" s="22">
        <f t="shared" si="1"/>
        <v>-12.392322554566228</v>
      </c>
      <c r="M23" s="22" t="e">
        <f t="shared" si="1"/>
        <v>#N/A</v>
      </c>
      <c r="N23" s="22">
        <f t="shared" si="1"/>
        <v>-15.950067865614646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Ribble Valley</v>
      </c>
      <c r="G28" s="13"/>
      <c r="H28" s="14"/>
      <c r="I28" s="15">
        <f>VLOOKUP(F28,Walk!AA3:AI363,4,FALSE)</f>
        <v>21.163220545687398</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Ribble Valley to Rural as a Region</v>
      </c>
      <c r="G31" s="70"/>
      <c r="H31" s="71"/>
      <c r="I31" s="22">
        <f>100*((I28-I29)/I29)</f>
        <v>-16.665442700543593</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Ribble Valley</v>
      </c>
      <c r="G36" s="13"/>
      <c r="H36" s="14"/>
      <c r="I36" s="15">
        <f>VLOOKUP(F36,Walk!AO3:AR363,4,FALSE)</f>
        <v>109.303390810731</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Ribble Valley to Rural as a Region</v>
      </c>
      <c r="G39" s="70"/>
      <c r="H39" s="71"/>
      <c r="I39" s="22">
        <f>100*((I36-I37)/I37)</f>
        <v>9.0010780230415275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Ribble Valley</v>
      </c>
      <c r="G44" s="13"/>
      <c r="H44" s="14"/>
      <c r="I44" s="15">
        <f>VLOOKUP(F44,Car!AA3:AI363,4,FALSE)</f>
        <v>9.2259008128271596</v>
      </c>
      <c r="J44" s="16">
        <f>VLOOKUP(F44,Car!AA3:AI363,5,FALSE)</f>
        <v>8.9861645006839908</v>
      </c>
      <c r="K44" s="16">
        <f>VLOOKUP(F44,Car!AA3:AI363,6,FALSE)</f>
        <v>9.0740767677326009</v>
      </c>
      <c r="L44" s="16">
        <f>VLOOKUP(F44,Car!AA3:AI363,7,FALSE)</f>
        <v>8.5925931023214908</v>
      </c>
      <c r="M44" s="16" t="e">
        <v>#N/A</v>
      </c>
      <c r="N44" s="16">
        <f>VLOOKUP(F44,Car!AA3:AI363,9,FALSE)</f>
        <v>8.1182405094395698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Ribble Valley to Rural as a Region</v>
      </c>
      <c r="G47" s="70"/>
      <c r="H47" s="71"/>
      <c r="I47" s="22">
        <f>100*((I44-I45)/I45)</f>
        <v>-5.8002398403475315</v>
      </c>
      <c r="J47" s="22">
        <f t="shared" ref="J47:L47" si="3">100*((J44-J45)/J45)</f>
        <v>-7.6823557745372861</v>
      </c>
      <c r="K47" s="22">
        <f t="shared" si="3"/>
        <v>-11.31903453441279</v>
      </c>
      <c r="L47" s="22">
        <f t="shared" si="3"/>
        <v>-8.7293905880476412</v>
      </c>
      <c r="M47" s="22" t="e">
        <v>#N/A</v>
      </c>
      <c r="N47" s="22">
        <f t="shared" ref="N47" si="4">100*((N44-N45)/N45)</f>
        <v>-10.564916242249859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Ribble Valley</v>
      </c>
      <c r="G52" s="13"/>
      <c r="H52" s="14"/>
      <c r="I52" s="15">
        <f>VLOOKUP(F52,Car!AO3:AW363,4,FALSE)</f>
        <v>21.090435376266001</v>
      </c>
      <c r="J52" s="16">
        <f>VLOOKUP(F52,Car!AO3:AW363,5,FALSE)</f>
        <v>23.7326927138256</v>
      </c>
      <c r="K52" s="16">
        <f>VLOOKUP(F52,Car!AO3:AW363,6,FALSE)</f>
        <v>26.254554802839799</v>
      </c>
      <c r="L52" s="16">
        <f>VLOOKUP(F52,Car!AO3:AW363,7,FALSE)</f>
        <v>24.95236265818</v>
      </c>
      <c r="M52" s="16" t="e">
        <v>#N/A</v>
      </c>
      <c r="N52" s="16">
        <f>VLOOKUP(F52,Car!AO3:AW363,9,FALSE)</f>
        <v>21.798884906707599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Ribble Valley to Rural as a Region</v>
      </c>
      <c r="G55" s="70"/>
      <c r="H55" s="71"/>
      <c r="I55" s="22">
        <f>100*((I52-I53)/I53)</f>
        <v>-22.52376231007311</v>
      </c>
      <c r="J55" s="22">
        <f t="shared" ref="J55:L55" si="7">100*((J52-J53)/J53)</f>
        <v>-13.732932113432902</v>
      </c>
      <c r="K55" s="22">
        <f t="shared" si="7"/>
        <v>-6.6821027661060493</v>
      </c>
      <c r="L55" s="22">
        <f t="shared" si="7"/>
        <v>-7.8150649091367264</v>
      </c>
      <c r="M55" s="22" t="e">
        <f t="shared" ref="M55:N55" si="8">100*((M52-M53)/M53)</f>
        <v>#N/A</v>
      </c>
      <c r="N55" s="22">
        <f t="shared" si="8"/>
        <v>-18.636770305403282</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Ribble Valley</v>
      </c>
      <c r="G60" s="13"/>
      <c r="H60" s="14"/>
      <c r="I60" s="15">
        <f>VLOOKUP(F60,Cycle!AA3:AI363,4,FALSE)</f>
        <v>13.4876578582459</v>
      </c>
      <c r="J60" s="16">
        <f>VLOOKUP(F60,Cycle!AA3:AI363,5,FALSE)</f>
        <v>13.0483953488372</v>
      </c>
      <c r="K60" s="16">
        <f>VLOOKUP(F60,Cycle!AA3:AI363,6,FALSE)</f>
        <v>12.7324185890555</v>
      </c>
      <c r="L60" s="16">
        <f>VLOOKUP(F60,Cycle!AA3:AI363,7,FALSE)</f>
        <v>12.0969425475019</v>
      </c>
      <c r="M60" s="16" t="e">
        <v>#N/A</v>
      </c>
      <c r="N60" s="16">
        <f>VLOOKUP(F60,Cycle!AA3:AI363,9,FALSE)</f>
        <v>11.777668778772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Ribble Valley to Rural as a Region</v>
      </c>
      <c r="G63" s="70"/>
      <c r="H63" s="71"/>
      <c r="I63" s="22">
        <f>100*((I60-I61)/I61)</f>
        <v>-11.999646550470892</v>
      </c>
      <c r="J63" s="22">
        <f t="shared" ref="J63:L63" si="11">100*((J60-J61)/J61)</f>
        <v>-14.348663705506725</v>
      </c>
      <c r="K63" s="22">
        <f t="shared" si="11"/>
        <v>-17.461798765129135</v>
      </c>
      <c r="L63" s="22">
        <f t="shared" si="11"/>
        <v>-12.831547313423163</v>
      </c>
      <c r="M63" s="22" t="e">
        <f t="shared" ref="M63:M64" si="12">(M60-M61)</f>
        <v>#N/A</v>
      </c>
      <c r="N63" s="22">
        <f t="shared" ref="N63" si="13">100*((N60-N61)/N61)</f>
        <v>-12.035474804254411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Ribble Valley</v>
      </c>
      <c r="G68" s="13"/>
      <c r="H68" s="14"/>
      <c r="I68" s="15">
        <f>VLOOKUP(F68,Cycle!AO3:AW363,4,FALSE)</f>
        <v>51.569738497701202</v>
      </c>
      <c r="J68" s="16">
        <f>VLOOKUP(F68,Cycle!AO3:AW363,5,FALSE)</f>
        <v>52.621755647235297</v>
      </c>
      <c r="K68" s="16">
        <f>VLOOKUP(F68,Cycle!AO3:AW363,6,FALSE)</f>
        <v>54.890661702534402</v>
      </c>
      <c r="L68" s="16">
        <f>VLOOKUP(F68,Cycle!AO3:AW363,7,FALSE)</f>
        <v>52.757557003528198</v>
      </c>
      <c r="M68" s="16" t="e">
        <v>#N/A</v>
      </c>
      <c r="N68" s="16">
        <f>VLOOKUP(F68,Cycle!AO3:AW363,9,FALSE)</f>
        <v>52.948254297772401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Ribble Valley to Rural as a Region</v>
      </c>
      <c r="G71" s="70"/>
      <c r="H71" s="71"/>
      <c r="I71" s="22">
        <f>100*((I68-I69)/I69)</f>
        <v>-22.837589115429928</v>
      </c>
      <c r="J71" s="22">
        <f t="shared" ref="J71:L71" si="16">100*((J68-J69)/J69)</f>
        <v>-19.652209835825918</v>
      </c>
      <c r="K71" s="22">
        <f t="shared" si="16"/>
        <v>-16.590893374776105</v>
      </c>
      <c r="L71" s="22">
        <f t="shared" si="16"/>
        <v>-15.686030095793052</v>
      </c>
      <c r="M71" s="22" t="e">
        <f t="shared" ref="M71:M72" si="17">(M68-M69)</f>
        <v>#N/A</v>
      </c>
      <c r="N71" s="22">
        <f t="shared" ref="N71" si="18">100*((N68-N69)/N69)</f>
        <v>-13.633704965795934</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xzaVG36Ie6+WNvZFb4lZEQjm0KrszaVj146iYXFaRod1Htl3SShZE6B8CIQGSW/P1xvNSPFvYPfklsIC6S3zA==" saltValue="UlvHeY/pa6SfSCKOg/tVa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2022-08-26T08:55:46Z</dcterms:modified>
</cp:coreProperties>
</file>