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2" documentId="8_{3C9BFB2D-85E2-4C54-B4C8-DF446CDED49E}" xr6:coauthVersionLast="47" xr6:coauthVersionMax="47" xr10:uidLastSave="{4870326C-0EDE-45A2-8CC3-F36A03AF7E96}"/>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<sst xmlns="http://schemas.openxmlformats.org/spreadsheetml/2006/main" count="16930" uniqueCount="1319">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</sst>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15.1325535951843</c:v>
                </c:pt>
                <c:pt idx="1">
                  <c:v>15.4299408076775</c:v>
                </c:pt>
                <c:pt idx="2">
                  <c:v>15.902065715640299</c:v>
                </c:pt>
                <c:pt idx="3">
                  <c:v>14.5839136558567</c:v>
                </c:pt>
                <c:pt idx="4">
                  <c:v>#N/A</c:v>
                </c:pt>
                <c:pt idx="5">
                  <c:v>13.9834274156721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36.2746467468275</c:v>
                </c:pt>
                <c:pt idx="1">
                  <c:v>34.330083621665999</c:v>
                </c:pt>
                <c:pt idx="2">
                  <c:v>34.482852860757298</c:v>
                </c:pt>
                <c:pt idx="3">
                  <c:v>36.489221049616098</c:v>
                </c:pt>
                <c:pt idx="4">
                  <c:v>#N/A</c:v>
                </c:pt>
                <c:pt idx="5">
                  <c:v>35.263033859749399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Staffordshire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18.227835249247001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Staffordshire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67.414311965510606</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8.8368946200671292</c:v>
                </c:pt>
                <c:pt idx="1">
                  <c:v>8.7980438043873992</c:v>
                </c:pt>
                <c:pt idx="2">
                  <c:v>8.9654174698821194</c:v>
                </c:pt>
                <c:pt idx="3">
                  <c:v>8.7789618479718108</c:v>
                </c:pt>
                <c:pt idx="4">
                  <c:v>#N/A</c:v>
                </c:pt>
                <c:pt idx="5">
                  <c:v>8.0566818149988304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Staffordshire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18.792004464374301</c:v>
                </c:pt>
                <c:pt idx="1">
                  <c:v>16.523209219107098</c:v>
                </c:pt>
                <c:pt idx="2">
                  <c:v>20.1426432562629</c:v>
                </c:pt>
                <c:pt idx="3">
                  <c:v>16.8639772343342</c:v>
                </c:pt>
                <c:pt idx="4">
                  <c:v>#N/A</c:v>
                </c:pt>
                <c:pt idx="5">
                  <c:v>16.115126297786901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Staffordshire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12.102018428231</c:v>
                </c:pt>
                <c:pt idx="1">
                  <c:v>12.171625587494001</c:v>
                </c:pt>
                <c:pt idx="2">
                  <c:v>12.085388061296699</c:v>
                </c:pt>
                <c:pt idx="3">
                  <c:v>11.538211614718101</c:v>
                </c:pt>
                <c:pt idx="4">
                  <c:v>#N/A</c:v>
                </c:pt>
                <c:pt idx="5">
                  <c:v>10.9384875789425</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Staffordshire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37.281869156261301</c:v>
                </c:pt>
                <c:pt idx="1">
                  <c:v>32.278990667069003</c:v>
                </c:pt>
                <c:pt idx="2">
                  <c:v>38.814745226705199</c:v>
                </c:pt>
                <c:pt idx="3">
                  <c:v>32.523813823024703</c:v>
                </c:pt>
                <c:pt idx="4">
                  <c:v>#N/A</c:v>
                </c:pt>
                <c:pt idx="5">
                  <c:v>30.3983174161629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Staffordshire to nearest employment centre with at least 5000 jobs are generally in line with that of England overall for all modes of transport.  To nearest employment centre with 500 to 4999 jobs the travel times are above the England situation but below the rural situation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341</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Staffordshire</v>
      </c>
      <c r="G12" s="13"/>
      <c r="H12" s="14"/>
      <c r="I12" s="15">
        <f>VLOOKUP(F12,PT!AA3:AI363,4,FALSE)</f>
        <v>15.1325535951843</v>
      </c>
      <c r="J12" s="16">
        <f>VLOOKUP(F12,PT!AA3:AI363,5,FALSE)</f>
        <v>15.4299408076775</v>
      </c>
      <c r="K12" s="16">
        <f>VLOOKUP(F12,PT!AA3:AI363,6,FALSE)</f>
        <v>15.902065715640299</v>
      </c>
      <c r="L12" s="16">
        <f>VLOOKUP(F12,PT!AA3:AI363,7,FALSE)</f>
        <v>14.5839136558567</v>
      </c>
      <c r="M12" s="16" t="e">
        <v>#N/A</v>
      </c>
      <c r="N12" s="16">
        <f>VLOOKUP(F12,PT!AA3:AI363,9,FALSE)</f>
        <v>13.9834274156721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Staffordshire to Rural as a Region</v>
      </c>
      <c r="G15" s="70"/>
      <c r="H15" s="71"/>
      <c r="I15" s="22">
        <f>100*((I12-I13)/I13)</f>
        <v>-17.227685593860219</v>
      </c>
      <c r="J15" s="22">
        <f t="shared" ref="J15:N16" si="0">100*((J12-J13)/J13)</f>
        <v>-17.435564634792026</v>
      </c>
      <c r="K15" s="22">
        <f t="shared" si="0"/>
        <v>-18.533706756952178</v>
      </c>
      <c r="L15" s="22">
        <f t="shared" si="0"/>
        <v>-14.155792481048286</v>
      </c>
      <c r="M15" s="22" t="e">
        <f t="shared" si="0"/>
        <v>#N/A</v>
      </c>
      <c r="N15" s="22">
        <f t="shared" si="0"/>
        <v>-15.932206790522152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Staffordshire</v>
      </c>
      <c r="G20" s="13"/>
      <c r="H20" s="14"/>
      <c r="I20" s="15">
        <f>VLOOKUP(F20,PT!AO3:AW363,4,FALSE)</f>
        <v>36.2746467468275</v>
      </c>
      <c r="J20" s="16">
        <f>VLOOKUP(F20,PT!AO3:AW363,5,FALSE)</f>
        <v>34.330083621665999</v>
      </c>
      <c r="K20" s="16">
        <f>VLOOKUP(F20,PT!AO3:AW363,6,FALSE)</f>
        <v>34.482852860757298</v>
      </c>
      <c r="L20" s="16">
        <f>VLOOKUP(F20,PT!AO3:AW363,7,FALSE)</f>
        <v>36.489221049616098</v>
      </c>
      <c r="M20" s="16" t="e">
        <v>#N/A</v>
      </c>
      <c r="N20" s="16">
        <f>VLOOKUP(F20,PT!AO3:AW363,9,FALSE)</f>
        <v>35.263033859749399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Staffordshire to Rural as a Region</v>
      </c>
      <c r="G23" s="70"/>
      <c r="H23" s="71"/>
      <c r="I23" s="22">
        <f>100*((I20-I21)/I21)</f>
        <v>-33.279803851865928</v>
      </c>
      <c r="J23" s="22">
        <f t="shared" ref="J23:N23" si="1">100*((J20-J21)/J21)</f>
        <v>-37.887520173140082</v>
      </c>
      <c r="K23" s="22">
        <f t="shared" si="1"/>
        <v>-37.288344999655706</v>
      </c>
      <c r="L23" s="22">
        <f t="shared" si="1"/>
        <v>-33.361073955133527</v>
      </c>
      <c r="M23" s="22" t="e">
        <f t="shared" si="1"/>
        <v>#N/A</v>
      </c>
      <c r="N23" s="22">
        <f t="shared" si="1"/>
        <v>-34.913749739616193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Staffordshire</v>
      </c>
      <c r="G28" s="13"/>
      <c r="H28" s="14"/>
      <c r="I28" s="15">
        <f>VLOOKUP(F28,Walk!AA3:AI363,4,FALSE)</f>
        <v>18.227835249247001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Staffordshire to Rural as a Region</v>
      </c>
      <c r="G31" s="70"/>
      <c r="H31" s="71"/>
      <c r="I31" s="22">
        <f>100*((I28-I29)/I29)</f>
        <v>-28.224129321708265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Staffordshire</v>
      </c>
      <c r="G36" s="13"/>
      <c r="H36" s="14"/>
      <c r="I36" s="15">
        <f>VLOOKUP(F36,Walk!AO3:AR363,4,FALSE)</f>
        <v>67.414311965510606</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Staffordshire to Rural as a Region</v>
      </c>
      <c r="G39" s="70"/>
      <c r="H39" s="71"/>
      <c r="I39" s="22">
        <f>100*((I36-I37)/I37)</f>
        <v>-32.77214344478633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Staffordshire</v>
      </c>
      <c r="G44" s="13"/>
      <c r="H44" s="14"/>
      <c r="I44" s="15">
        <f>VLOOKUP(F44,Car!AA3:AI363,4,FALSE)</f>
        <v>8.8368946200671292</v>
      </c>
      <c r="J44" s="16">
        <f>VLOOKUP(F44,Car!AA3:AI363,5,FALSE)</f>
        <v>8.7980438043873992</v>
      </c>
      <c r="K44" s="16">
        <f>VLOOKUP(F44,Car!AA3:AI363,6,FALSE)</f>
        <v>8.9654174698821194</v>
      </c>
      <c r="L44" s="16">
        <f>VLOOKUP(F44,Car!AA3:AI363,7,FALSE)</f>
        <v>8.7789618479718108</v>
      </c>
      <c r="M44" s="16" t="e">
        <v>#N/A</v>
      </c>
      <c r="N44" s="16">
        <f>VLOOKUP(F44,Car!AA3:AI363,9,FALSE)</f>
        <v>8.0566818149988304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Staffordshire to Rural as a Region</v>
      </c>
      <c r="G47" s="70"/>
      <c r="H47" s="71"/>
      <c r="I47" s="22">
        <f>100*((I44-I45)/I45)</f>
        <v>-9.7721327537925031</v>
      </c>
      <c r="J47" s="22">
        <f t="shared" ref="J47:L47" si="3">100*((J44-J45)/J45)</f>
        <v>-9.6149778082017239</v>
      </c>
      <c r="K47" s="22">
        <f t="shared" si="3"/>
        <v>-12.380962010545584</v>
      </c>
      <c r="L47" s="22">
        <f t="shared" si="3"/>
        <v>-6.7497799177541538</v>
      </c>
      <c r="M47" s="22" t="e">
        <v>#N/A</v>
      </c>
      <c r="N47" s="22">
        <f t="shared" ref="N47" si="4">100*((N44-N45)/N45)</f>
        <v>-11.243081293768558</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Staffordshire</v>
      </c>
      <c r="G52" s="13"/>
      <c r="H52" s="14"/>
      <c r="I52" s="15">
        <f>VLOOKUP(F52,Car!AO3:AW363,4,FALSE)</f>
        <v>18.792004464374301</v>
      </c>
      <c r="J52" s="16">
        <f>VLOOKUP(F52,Car!AO3:AW363,5,FALSE)</f>
        <v>16.523209219107098</v>
      </c>
      <c r="K52" s="16">
        <f>VLOOKUP(F52,Car!AO3:AW363,6,FALSE)</f>
        <v>20.1426432562629</v>
      </c>
      <c r="L52" s="16">
        <f>VLOOKUP(F52,Car!AO3:AW363,7,FALSE)</f>
        <v>16.8639772343342</v>
      </c>
      <c r="M52" s="16" t="e">
        <v>#N/A</v>
      </c>
      <c r="N52" s="16">
        <f>VLOOKUP(F52,Car!AO3:AW363,9,FALSE)</f>
        <v>16.115126297786901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Staffordshire to Rural as a Region</v>
      </c>
      <c r="G55" s="70"/>
      <c r="H55" s="71"/>
      <c r="I55" s="22">
        <f>100*((I52-I53)/I53)</f>
        <v>-30.967105297861359</v>
      </c>
      <c r="J55" s="22">
        <f t="shared" ref="J55:L55" si="7">100*((J52-J53)/J53)</f>
        <v>-39.939018779007561</v>
      </c>
      <c r="K55" s="22">
        <f t="shared" si="7"/>
        <v>-28.40598031380004</v>
      </c>
      <c r="L55" s="22">
        <f t="shared" si="7"/>
        <v>-37.697096342447701</v>
      </c>
      <c r="M55" s="22" t="e">
        <f t="shared" ref="M55:N55" si="8">100*((M52-M53)/M53)</f>
        <v>#N/A</v>
      </c>
      <c r="N55" s="22">
        <f t="shared" si="8"/>
        <v>-39.851110360199336</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Staffordshire</v>
      </c>
      <c r="G60" s="13"/>
      <c r="H60" s="14"/>
      <c r="I60" s="15">
        <f>VLOOKUP(F60,Cycle!AA3:AI363,4,FALSE)</f>
        <v>12.102018428231</v>
      </c>
      <c r="J60" s="16">
        <f>VLOOKUP(F60,Cycle!AA3:AI363,5,FALSE)</f>
        <v>12.171625587494001</v>
      </c>
      <c r="K60" s="16">
        <f>VLOOKUP(F60,Cycle!AA3:AI363,6,FALSE)</f>
        <v>12.085388061296699</v>
      </c>
      <c r="L60" s="16">
        <f>VLOOKUP(F60,Cycle!AA3:AI363,7,FALSE)</f>
        <v>11.538211614718101</v>
      </c>
      <c r="M60" s="16" t="e">
        <v>#N/A</v>
      </c>
      <c r="N60" s="16">
        <f>VLOOKUP(F60,Cycle!AA3:AI363,9,FALSE)</f>
        <v>10.9384875789425</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Staffordshire to Rural as a Region</v>
      </c>
      <c r="G63" s="70"/>
      <c r="H63" s="71"/>
      <c r="I63" s="22">
        <f>100*((I60-I61)/I61)</f>
        <v>-21.040264341673772</v>
      </c>
      <c r="J63" s="22">
        <f t="shared" ref="J63:L63" si="11">100*((J60-J61)/J61)</f>
        <v>-20.103892580323212</v>
      </c>
      <c r="K63" s="22">
        <f t="shared" si="11"/>
        <v>-21.656189291306628</v>
      </c>
      <c r="L63" s="22">
        <f t="shared" si="11"/>
        <v>-16.857664713554918</v>
      </c>
      <c r="M63" s="22" t="e">
        <f t="shared" ref="M63:M64" si="12">(M60-M61)</f>
        <v>#N/A</v>
      </c>
      <c r="N63" s="22">
        <f t="shared" ref="N63" si="13">100*((N60-N61)/N61)</f>
        <v>-18.303113772778261</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Staffordshire</v>
      </c>
      <c r="G68" s="13"/>
      <c r="H68" s="14"/>
      <c r="I68" s="15">
        <f>VLOOKUP(F68,Cycle!AO3:AW363,4,FALSE)</f>
        <v>37.281869156261301</v>
      </c>
      <c r="J68" s="16">
        <f>VLOOKUP(F68,Cycle!AO3:AW363,5,FALSE)</f>
        <v>32.278990667069003</v>
      </c>
      <c r="K68" s="16">
        <f>VLOOKUP(F68,Cycle!AO3:AW363,6,FALSE)</f>
        <v>38.814745226705199</v>
      </c>
      <c r="L68" s="16">
        <f>VLOOKUP(F68,Cycle!AO3:AW363,7,FALSE)</f>
        <v>32.523813823024703</v>
      </c>
      <c r="M68" s="16" t="e">
        <v>#N/A</v>
      </c>
      <c r="N68" s="16">
        <f>VLOOKUP(F68,Cycle!AO3:AW363,9,FALSE)</f>
        <v>30.3983174161629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Staffordshire to Rural as a Region</v>
      </c>
      <c r="G71" s="70"/>
      <c r="H71" s="71"/>
      <c r="I71" s="22">
        <f>100*((I68-I69)/I69)</f>
        <v>-44.216143223056093</v>
      </c>
      <c r="J71" s="22">
        <f t="shared" ref="J71:L71" si="16">100*((J68-J69)/J69)</f>
        <v>-50.71343521459918</v>
      </c>
      <c r="K71" s="22">
        <f t="shared" si="16"/>
        <v>-41.019052734507795</v>
      </c>
      <c r="L71" s="22">
        <f t="shared" si="16"/>
        <v>-48.022387396346886</v>
      </c>
      <c r="M71" s="22" t="e">
        <f t="shared" ref="M71:M72" si="17">(M68-M69)</f>
        <v>#N/A</v>
      </c>
      <c r="N71" s="22">
        <f t="shared" ref="N71" si="18">100*((N68-N69)/N69)</f>
        <v>-50.415928054153767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Z7m6Hvj8ix0utzPPGYTKwRg7g8uxG+hhJwtVkqW0PwQxtjIe3XY9eSOP/fbEqpSSq6bQfX4/BpdAeRiRUYumTg==" saltValue="PJS9n067MEpUzR2gjrRqs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2022-08-25T11:01:31Z</dcterms:modified>
</cp:coreProperties>
</file>