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7BDA0308-D9B1-436A-9359-BD81C2AD9F30}" xr6:coauthVersionLast="47" xr6:coauthVersionMax="47" xr10:uidLastSave="{B2AAECE4-2DB1-45A2-8DBF-6FA5623B5D82}"/>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<sst xmlns="http://schemas.openxmlformats.org/spreadsheetml/2006/main" count="16930" uniqueCount="1319">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</sst>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Teignbridge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17.7538205255814</c:v>
                </c:pt>
                <c:pt idx="1">
                  <c:v>17.654965147683001</c:v>
                </c:pt>
                <c:pt idx="2">
                  <c:v>17.8377695637279</c:v>
                </c:pt>
                <c:pt idx="3">
                  <c:v>15.8696321617011</c:v>
                </c:pt>
                <c:pt idx="4">
                  <c:v>#N/A</c:v>
                </c:pt>
                <c:pt idx="5">
                  <c:v>16.551212829371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Teignbridge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34.297326680835901</c:v>
                </c:pt>
                <c:pt idx="1">
                  <c:v>34.053160693462502</c:v>
                </c:pt>
                <c:pt idx="2">
                  <c:v>34.134199460222597</c:v>
                </c:pt>
                <c:pt idx="3">
                  <c:v>34.0838312632658</c:v>
                </c:pt>
                <c:pt idx="4">
                  <c:v>#N/A</c:v>
                </c:pt>
                <c:pt idx="5">
                  <c:v>34.328910467727098</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Teignbridge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23.358389961491699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Teignbridge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77.694624652803697</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Teignbridge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9.50101261011533</c:v>
                </c:pt>
                <c:pt idx="1">
                  <c:v>9.6430911461971895</c:v>
                </c:pt>
                <c:pt idx="2">
                  <c:v>10.0742527757214</c:v>
                </c:pt>
                <c:pt idx="3">
                  <c:v>9.2227989156012704</c:v>
                </c:pt>
                <c:pt idx="4">
                  <c:v>#N/A</c:v>
                </c:pt>
                <c:pt idx="5">
                  <c:v>8.9489705861913098</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Teignbridge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17.263594495281801</c:v>
                </c:pt>
                <c:pt idx="1">
                  <c:v>16.938974274866201</c:v>
                </c:pt>
                <c:pt idx="2">
                  <c:v>17.368756164016599</c:v>
                </c:pt>
                <c:pt idx="3">
                  <c:v>17.465707634744401</c:v>
                </c:pt>
                <c:pt idx="4">
                  <c:v>#N/A</c:v>
                </c:pt>
                <c:pt idx="5">
                  <c:v>17.394596948384802</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Teignbridge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14.1876315042224</c:v>
                </c:pt>
                <c:pt idx="1">
                  <c:v>14.0089217238756</c:v>
                </c:pt>
                <c:pt idx="2">
                  <c:v>13.984014459651499</c:v>
                </c:pt>
                <c:pt idx="3">
                  <c:v>12.2810245050005</c:v>
                </c:pt>
                <c:pt idx="4">
                  <c:v>#N/A</c:v>
                </c:pt>
                <c:pt idx="5">
                  <c:v>12.4699521628549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Teignbridge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34.285478686677102</c:v>
                </c:pt>
                <c:pt idx="1">
                  <c:v>33.612867075220699</c:v>
                </c:pt>
                <c:pt idx="2">
                  <c:v>33.588209354462698</c:v>
                </c:pt>
                <c:pt idx="3">
                  <c:v>33.670892259008298</c:v>
                </c:pt>
                <c:pt idx="4">
                  <c:v>#N/A</c:v>
                </c:pt>
                <c:pt idx="5">
                  <c:v>33.296635931207803</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297180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590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times in Teignbridge are in line with or marginally below the rural situation to nearest employment centre with 500 to 4999 jobs, but in line with the England situation to nearest employment centre with at least 5000 jobs, for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273</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Teignbridge</v>
      </c>
      <c r="G12" s="13"/>
      <c r="H12" s="14"/>
      <c r="I12" s="15">
        <f>VLOOKUP(F12,PT!AA3:AI363,4,FALSE)</f>
        <v>17.7538205255814</v>
      </c>
      <c r="J12" s="16">
        <f>VLOOKUP(F12,PT!AA3:AI363,5,FALSE)</f>
        <v>17.654965147683001</v>
      </c>
      <c r="K12" s="16">
        <f>VLOOKUP(F12,PT!AA3:AI363,6,FALSE)</f>
        <v>17.8377695637279</v>
      </c>
      <c r="L12" s="16">
        <f>VLOOKUP(F12,PT!AA3:AI363,7,FALSE)</f>
        <v>15.8696321617011</v>
      </c>
      <c r="M12" s="16" t="e">
        <v>#N/A</v>
      </c>
      <c r="N12" s="16">
        <f>VLOOKUP(F12,PT!AA3:AI363,9,FALSE)</f>
        <v>16.551212829371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Teignbridge to Rural as a Region</v>
      </c>
      <c r="G15" s="70"/>
      <c r="H15" s="71"/>
      <c r="I15" s="22">
        <f>100*((I12-I13)/I13)</f>
        <v>-2.8898324919030882</v>
      </c>
      <c r="J15" s="22">
        <f t="shared" ref="J15:N16" si="0">100*((J12-J13)/J13)</f>
        <v>-5.529629246174669</v>
      </c>
      <c r="K15" s="22">
        <f t="shared" si="0"/>
        <v>-8.6170946551104812</v>
      </c>
      <c r="L15" s="22">
        <f t="shared" si="0"/>
        <v>-6.5877631556456651</v>
      </c>
      <c r="M15" s="22" t="e">
        <f t="shared" si="0"/>
        <v>#N/A</v>
      </c>
      <c r="N15" s="22">
        <f t="shared" si="0"/>
        <v>-0.4947859960168054</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Teignbridge</v>
      </c>
      <c r="G20" s="13"/>
      <c r="H20" s="14"/>
      <c r="I20" s="15">
        <f>VLOOKUP(F20,PT!AO3:AW363,4,FALSE)</f>
        <v>34.297326680835901</v>
      </c>
      <c r="J20" s="16">
        <f>VLOOKUP(F20,PT!AO3:AW363,5,FALSE)</f>
        <v>34.053160693462502</v>
      </c>
      <c r="K20" s="16">
        <f>VLOOKUP(F20,PT!AO3:AW363,6,FALSE)</f>
        <v>34.134199460222597</v>
      </c>
      <c r="L20" s="16">
        <f>VLOOKUP(F20,PT!AO3:AW363,7,FALSE)</f>
        <v>34.0838312632658</v>
      </c>
      <c r="M20" s="16" t="e">
        <v>#N/A</v>
      </c>
      <c r="N20" s="16">
        <f>VLOOKUP(F20,PT!AO3:AW363,9,FALSE)</f>
        <v>34.328910467727098</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Teignbridge to Rural as a Region</v>
      </c>
      <c r="G23" s="70"/>
      <c r="H23" s="71"/>
      <c r="I23" s="22">
        <f>100*((I20-I21)/I21)</f>
        <v>-36.916701643631164</v>
      </c>
      <c r="J23" s="22">
        <f t="shared" ref="J23:N23" si="1">100*((J20-J21)/J21)</f>
        <v>-38.388549240857799</v>
      </c>
      <c r="K23" s="22">
        <f t="shared" si="1"/>
        <v>-37.922417588061286</v>
      </c>
      <c r="L23" s="22">
        <f t="shared" si="1"/>
        <v>-37.753949096636752</v>
      </c>
      <c r="M23" s="22" t="e">
        <f t="shared" si="1"/>
        <v>#N/A</v>
      </c>
      <c r="N23" s="22">
        <f t="shared" si="1"/>
        <v>-36.637894891421745</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Teignbridge</v>
      </c>
      <c r="G28" s="13"/>
      <c r="H28" s="14"/>
      <c r="I28" s="15">
        <f>VLOOKUP(F28,Walk!AA3:AI363,4,FALSE)</f>
        <v>23.358389961491699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Teignbridge to Rural as a Region</v>
      </c>
      <c r="G31" s="70"/>
      <c r="H31" s="71"/>
      <c r="I31" s="22">
        <f>100*((I28-I29)/I29)</f>
        <v>-8.0215091806693906</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Teignbridge</v>
      </c>
      <c r="G36" s="13"/>
      <c r="H36" s="14"/>
      <c r="I36" s="15">
        <f>VLOOKUP(F36,Walk!AO3:AR363,4,FALSE)</f>
        <v>77.694624652803697</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Teignbridge to Rural as a Region</v>
      </c>
      <c r="G39" s="70"/>
      <c r="H39" s="71"/>
      <c r="I39" s="22">
        <f>100*((I36-I37)/I37)</f>
        <v>-22.52026418452385</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Teignbridge</v>
      </c>
      <c r="G44" s="13"/>
      <c r="H44" s="14"/>
      <c r="I44" s="15">
        <f>VLOOKUP(F44,Car!AA3:AI363,4,FALSE)</f>
        <v>9.50101261011533</v>
      </c>
      <c r="J44" s="16">
        <f>VLOOKUP(F44,Car!AA3:AI363,5,FALSE)</f>
        <v>9.6430911461971895</v>
      </c>
      <c r="K44" s="16">
        <f>VLOOKUP(F44,Car!AA3:AI363,6,FALSE)</f>
        <v>10.0742527757214</v>
      </c>
      <c r="L44" s="16">
        <f>VLOOKUP(F44,Car!AA3:AI363,7,FALSE)</f>
        <v>9.2227989156012704</v>
      </c>
      <c r="M44" s="16" t="e">
        <v>#N/A</v>
      </c>
      <c r="N44" s="16">
        <f>VLOOKUP(F44,Car!AA3:AI363,9,FALSE)</f>
        <v>8.9489705861913098</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Teignbridge to Rural as a Region</v>
      </c>
      <c r="G47" s="70"/>
      <c r="H47" s="71"/>
      <c r="I47" s="22">
        <f>100*((I44-I45)/I45)</f>
        <v>-2.9912496021688142</v>
      </c>
      <c r="J47" s="22">
        <f t="shared" ref="J47:L47" si="3">100*((J44-J45)/J45)</f>
        <v>-0.93354538517728503</v>
      </c>
      <c r="K47" s="22">
        <f t="shared" si="3"/>
        <v>-1.5443129517865148</v>
      </c>
      <c r="L47" s="22">
        <f t="shared" si="3"/>
        <v>-2.0353381701040569</v>
      </c>
      <c r="M47" s="22" t="e">
        <v>#N/A</v>
      </c>
      <c r="N47" s="22">
        <f t="shared" ref="N47" si="4">100*((N44-N45)/N45)</f>
        <v>-1.4131284985897477</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Teignbridge</v>
      </c>
      <c r="G52" s="13"/>
      <c r="H52" s="14"/>
      <c r="I52" s="15">
        <f>VLOOKUP(F52,Car!AO3:AW363,4,FALSE)</f>
        <v>17.263594495281801</v>
      </c>
      <c r="J52" s="16">
        <f>VLOOKUP(F52,Car!AO3:AW363,5,FALSE)</f>
        <v>16.938974274866201</v>
      </c>
      <c r="K52" s="16">
        <f>VLOOKUP(F52,Car!AO3:AW363,6,FALSE)</f>
        <v>17.368756164016599</v>
      </c>
      <c r="L52" s="16">
        <f>VLOOKUP(F52,Car!AO3:AW363,7,FALSE)</f>
        <v>17.465707634744401</v>
      </c>
      <c r="M52" s="16" t="e">
        <v>#N/A</v>
      </c>
      <c r="N52" s="16">
        <f>VLOOKUP(F52,Car!AO3:AW363,9,FALSE)</f>
        <v>17.394596948384802</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Teignbridge to Rural as a Region</v>
      </c>
      <c r="G55" s="70"/>
      <c r="H55" s="71"/>
      <c r="I55" s="22">
        <f>100*((I52-I53)/I53)</f>
        <v>-36.581757245081121</v>
      </c>
      <c r="J55" s="22">
        <f t="shared" ref="J55:L55" si="7">100*((J52-J53)/J53)</f>
        <v>-38.427735052271473</v>
      </c>
      <c r="K55" s="22">
        <f t="shared" si="7"/>
        <v>-38.265348052333039</v>
      </c>
      <c r="L55" s="22">
        <f t="shared" si="7"/>
        <v>-35.474041208795697</v>
      </c>
      <c r="M55" s="22" t="e">
        <f t="shared" ref="M55:N55" si="8">100*((M52-M53)/M53)</f>
        <v>#N/A</v>
      </c>
      <c r="N55" s="22">
        <f t="shared" si="8"/>
        <v>-35.075551203039907</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Teignbridge</v>
      </c>
      <c r="G60" s="13"/>
      <c r="H60" s="14"/>
      <c r="I60" s="15">
        <f>VLOOKUP(F60,Cycle!AA3:AI363,4,FALSE)</f>
        <v>14.1876315042224</v>
      </c>
      <c r="J60" s="16">
        <f>VLOOKUP(F60,Cycle!AA3:AI363,5,FALSE)</f>
        <v>14.0089217238756</v>
      </c>
      <c r="K60" s="16">
        <f>VLOOKUP(F60,Cycle!AA3:AI363,6,FALSE)</f>
        <v>13.984014459651499</v>
      </c>
      <c r="L60" s="16">
        <f>VLOOKUP(F60,Cycle!AA3:AI363,7,FALSE)</f>
        <v>12.2810245050005</v>
      </c>
      <c r="M60" s="16" t="e">
        <v>#N/A</v>
      </c>
      <c r="N60" s="16">
        <f>VLOOKUP(F60,Cycle!AA3:AI363,9,FALSE)</f>
        <v>12.4699521628549</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Teignbridge to Rural as a Region</v>
      </c>
      <c r="G63" s="70"/>
      <c r="H63" s="71"/>
      <c r="I63" s="22">
        <f>100*((I60-I61)/I61)</f>
        <v>-7.4326617634399312</v>
      </c>
      <c r="J63" s="22">
        <f t="shared" ref="J63:L63" si="11">100*((J60-J61)/J61)</f>
        <v>-8.0436457037739668</v>
      </c>
      <c r="K63" s="22">
        <f t="shared" si="11"/>
        <v>-9.3482992670224565</v>
      </c>
      <c r="L63" s="22">
        <f t="shared" si="11"/>
        <v>-11.505084916858106</v>
      </c>
      <c r="M63" s="22" t="e">
        <f t="shared" ref="M63:M64" si="12">(M60-M61)</f>
        <v>#N/A</v>
      </c>
      <c r="N63" s="22">
        <f t="shared" ref="N63" si="13">100*((N60-N61)/N61)</f>
        <v>-6.864979664204661</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Teignbridge</v>
      </c>
      <c r="G68" s="13"/>
      <c r="H68" s="14"/>
      <c r="I68" s="15">
        <f>VLOOKUP(F68,Cycle!AO3:AW363,4,FALSE)</f>
        <v>34.285478686677102</v>
      </c>
      <c r="J68" s="16">
        <f>VLOOKUP(F68,Cycle!AO3:AW363,5,FALSE)</f>
        <v>33.612867075220699</v>
      </c>
      <c r="K68" s="16">
        <f>VLOOKUP(F68,Cycle!AO3:AW363,6,FALSE)</f>
        <v>33.588209354462698</v>
      </c>
      <c r="L68" s="16">
        <f>VLOOKUP(F68,Cycle!AO3:AW363,7,FALSE)</f>
        <v>33.670892259008298</v>
      </c>
      <c r="M68" s="16" t="e">
        <v>#N/A</v>
      </c>
      <c r="N68" s="16">
        <f>VLOOKUP(F68,Cycle!AO3:AW363,9,FALSE)</f>
        <v>33.296635931207803</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Teignbridge to Rural as a Region</v>
      </c>
      <c r="G71" s="70"/>
      <c r="H71" s="71"/>
      <c r="I71" s="22">
        <f>100*((I68-I69)/I69)</f>
        <v>-48.699561586617747</v>
      </c>
      <c r="J71" s="22">
        <f t="shared" ref="J71:L71" si="16">100*((J68-J69)/J69)</f>
        <v>-48.676748668722873</v>
      </c>
      <c r="K71" s="22">
        <f t="shared" si="16"/>
        <v>-48.961035474867145</v>
      </c>
      <c r="L71" s="22">
        <f t="shared" si="16"/>
        <v>-46.189195296060333</v>
      </c>
      <c r="M71" s="22" t="e">
        <f t="shared" ref="M71:M72" si="17">(M68-M69)</f>
        <v>#N/A</v>
      </c>
      <c r="N71" s="22">
        <f t="shared" ref="N71" si="18">100*((N68-N69)/N69)</f>
        <v>-45.688349491020752</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J+pMRGmOshHA5n0mdqp0EGyz4erOp2mwAE4VLbZA5CGcI5irGJDmhyYwCuK1zmLFNWQ9o+b2x6FO0i5PuY9LmA==" saltValue="O9aPPkl3wbsQTM2TQGMft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2022-08-25T10:13:32Z</dcterms:modified>
</cp:coreProperties>
</file>