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A9C325E1-0720-4B19-9BC9-3D58F7290FF9}" xr6:coauthVersionLast="47" xr6:coauthVersionMax="47" xr10:uidLastSave="{30F1CAED-89CE-402A-9506-2DA684C54336}"/>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<sst xmlns="http://schemas.openxmlformats.org/spreadsheetml/2006/main" count="16930" uniqueCount="1319">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</sst>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13.5143706121387</c:v>
                </c:pt>
                <c:pt idx="1">
                  <c:v>13.4402939239856</c:v>
                </c:pt>
                <c:pt idx="2">
                  <c:v>15.583389390572099</c:v>
                </c:pt>
                <c:pt idx="3">
                  <c:v>13.206843841188499</c:v>
                </c:pt>
                <c:pt idx="4">
                  <c:v>#N/A</c:v>
                </c:pt>
                <c:pt idx="5">
                  <c:v>12.849478060513301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37.387231385697902</c:v>
                </c:pt>
                <c:pt idx="1">
                  <c:v>48.075998824450799</c:v>
                </c:pt>
                <c:pt idx="2">
                  <c:v>48.082670213335497</c:v>
                </c:pt>
                <c:pt idx="3">
                  <c:v>47.122818031757397</c:v>
                </c:pt>
                <c:pt idx="4">
                  <c:v>#N/A</c:v>
                </c:pt>
                <c:pt idx="5">
                  <c:v>36.3335044647134</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Vale of White Horse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17.246296746032101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Vale of White Horse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69.351667081057499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8.4212129700197895</c:v>
                </c:pt>
                <c:pt idx="1">
                  <c:v>8.3210741100400192</c:v>
                </c:pt>
                <c:pt idx="2">
                  <c:v>8.6260053108117294</c:v>
                </c:pt>
                <c:pt idx="3">
                  <c:v>8.2387420266797005</c:v>
                </c:pt>
                <c:pt idx="4">
                  <c:v>#N/A</c:v>
                </c:pt>
                <c:pt idx="5">
                  <c:v>7.7250094200895001</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Vale of White Horse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16.253812254339</c:v>
                </c:pt>
                <c:pt idx="1">
                  <c:v>20.4159695368852</c:v>
                </c:pt>
                <c:pt idx="2">
                  <c:v>21.388883985372701</c:v>
                </c:pt>
                <c:pt idx="3">
                  <c:v>19.885224543746599</c:v>
                </c:pt>
                <c:pt idx="4">
                  <c:v>#N/A</c:v>
                </c:pt>
                <c:pt idx="5">
                  <c:v>16.362306083096499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Vale of White Horse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11.017720624248</c:v>
                </c:pt>
                <c:pt idx="1">
                  <c:v>10.8264372389727</c:v>
                </c:pt>
                <c:pt idx="2">
                  <c:v>11.5689897177523</c:v>
                </c:pt>
                <c:pt idx="3">
                  <c:v>10.347988375851701</c:v>
                </c:pt>
                <c:pt idx="4">
                  <c:v>#N/A</c:v>
                </c:pt>
                <c:pt idx="5">
                  <c:v>10.5060967207078</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Vale of White Horse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31.710533701049702</c:v>
                </c:pt>
                <c:pt idx="1">
                  <c:v>41.328396441476997</c:v>
                </c:pt>
                <c:pt idx="2">
                  <c:v>41.235557524409103</c:v>
                </c:pt>
                <c:pt idx="3">
                  <c:v>40.079905071212501</c:v>
                </c:pt>
                <c:pt idx="4">
                  <c:v>#N/A</c:v>
                </c:pt>
                <c:pt idx="5">
                  <c:v>30.276688539177901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609600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903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Vale of White Horse to both nearest employment centre with 500 to 4999 jobs and to nearest employment centre with at least 5000 jobs for all modes of transport are below the 'Rural as a Region' situation.  The travel times by public transport and walking are above the England situation but by cycling and by car the travel times are similar to that of the England situation and this is particularly true where travel is to nearest employment centre with 500 to 4999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288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Vale of White Horse</v>
      </c>
      <c r="G12" s="13"/>
      <c r="H12" s="14"/>
      <c r="I12" s="15">
        <f>VLOOKUP(F12,PT!AA3:AI363,4,FALSE)</f>
        <v>13.5143706121387</v>
      </c>
      <c r="J12" s="16">
        <f>VLOOKUP(F12,PT!AA3:AI363,5,FALSE)</f>
        <v>13.4402939239856</v>
      </c>
      <c r="K12" s="16">
        <f>VLOOKUP(F12,PT!AA3:AI363,6,FALSE)</f>
        <v>15.583389390572099</v>
      </c>
      <c r="L12" s="16">
        <f>VLOOKUP(F12,PT!AA3:AI363,7,FALSE)</f>
        <v>13.206843841188499</v>
      </c>
      <c r="M12" s="16" t="e">
        <v>#N/A</v>
      </c>
      <c r="N12" s="16">
        <f>VLOOKUP(F12,PT!AA3:AI363,9,FALSE)</f>
        <v>12.849478060513301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Vale of White Horse to Rural as a Region</v>
      </c>
      <c r="G15" s="70"/>
      <c r="H15" s="71"/>
      <c r="I15" s="22">
        <f>100*((I12-I13)/I13)</f>
        <v>-26.078852040872842</v>
      </c>
      <c r="J15" s="22">
        <f t="shared" ref="J15:N16" si="0">100*((J12-J13)/J13)</f>
        <v>-28.082013223008861</v>
      </c>
      <c r="K15" s="22">
        <f t="shared" si="0"/>
        <v>-20.166285782335578</v>
      </c>
      <c r="L15" s="22">
        <f t="shared" si="0"/>
        <v>-22.261536229125706</v>
      </c>
      <c r="M15" s="22" t="e">
        <f t="shared" si="0"/>
        <v>#N/A</v>
      </c>
      <c r="N15" s="22">
        <f t="shared" si="0"/>
        <v>-22.749463895362556</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Vale of White Horse</v>
      </c>
      <c r="G20" s="13"/>
      <c r="H20" s="14"/>
      <c r="I20" s="15">
        <f>VLOOKUP(F20,PT!AO3:AW363,4,FALSE)</f>
        <v>37.387231385697902</v>
      </c>
      <c r="J20" s="16">
        <f>VLOOKUP(F20,PT!AO3:AW363,5,FALSE)</f>
        <v>48.075998824450799</v>
      </c>
      <c r="K20" s="16">
        <f>VLOOKUP(F20,PT!AO3:AW363,6,FALSE)</f>
        <v>48.082670213335497</v>
      </c>
      <c r="L20" s="16">
        <f>VLOOKUP(F20,PT!AO3:AW363,7,FALSE)</f>
        <v>47.122818031757397</v>
      </c>
      <c r="M20" s="16" t="e">
        <v>#N/A</v>
      </c>
      <c r="N20" s="16">
        <f>VLOOKUP(F20,PT!AO3:AW363,9,FALSE)</f>
        <v>36.3335044647134</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Vale of White Horse to Rural as a Region</v>
      </c>
      <c r="G23" s="70"/>
      <c r="H23" s="71"/>
      <c r="I23" s="22">
        <f>100*((I20-I21)/I21)</f>
        <v>-31.23341961400078</v>
      </c>
      <c r="J23" s="22">
        <f t="shared" ref="J23:N23" si="1">100*((J20-J21)/J21)</f>
        <v>-13.017412364959203</v>
      </c>
      <c r="K23" s="22">
        <f t="shared" si="1"/>
        <v>-12.555268031619448</v>
      </c>
      <c r="L23" s="22">
        <f t="shared" si="1"/>
        <v>-13.941325807583404</v>
      </c>
      <c r="M23" s="22" t="e">
        <f t="shared" si="1"/>
        <v>#N/A</v>
      </c>
      <c r="N23" s="22">
        <f t="shared" si="1"/>
        <v>-32.937943631492331</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Vale of White Horse</v>
      </c>
      <c r="G28" s="13"/>
      <c r="H28" s="14"/>
      <c r="I28" s="15">
        <f>VLOOKUP(F28,Walk!AA3:AI363,4,FALSE)</f>
        <v>17.246296746032101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Vale of White Horse to Rural as a Region</v>
      </c>
      <c r="G31" s="70"/>
      <c r="H31" s="71"/>
      <c r="I31" s="22">
        <f>100*((I28-I29)/I29)</f>
        <v>-32.08914015317422</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Vale of White Horse</v>
      </c>
      <c r="G36" s="13"/>
      <c r="H36" s="14"/>
      <c r="I36" s="15">
        <f>VLOOKUP(F36,Walk!AO3:AR363,4,FALSE)</f>
        <v>69.351667081057499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Vale of White Horse to Rural as a Region</v>
      </c>
      <c r="G39" s="70"/>
      <c r="H39" s="71"/>
      <c r="I39" s="22">
        <f>100*((I36-I37)/I37)</f>
        <v>-30.84014669206223</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Vale of White Horse</v>
      </c>
      <c r="G44" s="13"/>
      <c r="H44" s="14"/>
      <c r="I44" s="15">
        <f>VLOOKUP(F44,Car!AA3:AI363,4,FALSE)</f>
        <v>8.4212129700197895</v>
      </c>
      <c r="J44" s="16">
        <f>VLOOKUP(F44,Car!AA3:AI363,5,FALSE)</f>
        <v>8.3210741100400192</v>
      </c>
      <c r="K44" s="16">
        <f>VLOOKUP(F44,Car!AA3:AI363,6,FALSE)</f>
        <v>8.6260053108117294</v>
      </c>
      <c r="L44" s="16">
        <f>VLOOKUP(F44,Car!AA3:AI363,7,FALSE)</f>
        <v>8.2387420266797005</v>
      </c>
      <c r="M44" s="16" t="e">
        <v>#N/A</v>
      </c>
      <c r="N44" s="16">
        <f>VLOOKUP(F44,Car!AA3:AI363,9,FALSE)</f>
        <v>7.7250094200895001</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Vale of White Horse to Rural as a Region</v>
      </c>
      <c r="G47" s="70"/>
      <c r="H47" s="71"/>
      <c r="I47" s="22">
        <f>100*((I44-I45)/I45)</f>
        <v>-14.016391664834144</v>
      </c>
      <c r="J47" s="22">
        <f t="shared" ref="J47:L47" si="3">100*((J44-J45)/J45)</f>
        <v>-14.515034839846038</v>
      </c>
      <c r="K47" s="22">
        <f t="shared" si="3"/>
        <v>-15.698037535424881</v>
      </c>
      <c r="L47" s="22">
        <f t="shared" si="3"/>
        <v>-12.488000233624303</v>
      </c>
      <c r="M47" s="22" t="e">
        <v>#N/A</v>
      </c>
      <c r="N47" s="22">
        <f t="shared" ref="N47" si="4">100*((N44-N45)/N45)</f>
        <v>-14.896970136351923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Vale of White Horse</v>
      </c>
      <c r="G52" s="13"/>
      <c r="H52" s="14"/>
      <c r="I52" s="15">
        <f>VLOOKUP(F52,Car!AO3:AW363,4,FALSE)</f>
        <v>16.253812254339</v>
      </c>
      <c r="J52" s="16">
        <f>VLOOKUP(F52,Car!AO3:AW363,5,FALSE)</f>
        <v>20.4159695368852</v>
      </c>
      <c r="K52" s="16">
        <f>VLOOKUP(F52,Car!AO3:AW363,6,FALSE)</f>
        <v>21.388883985372701</v>
      </c>
      <c r="L52" s="16">
        <f>VLOOKUP(F52,Car!AO3:AW363,7,FALSE)</f>
        <v>19.885224543746599</v>
      </c>
      <c r="M52" s="16" t="e">
        <v>#N/A</v>
      </c>
      <c r="N52" s="16">
        <f>VLOOKUP(F52,Car!AO3:AW363,9,FALSE)</f>
        <v>16.362306083096499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Vale of White Horse to Rural as a Region</v>
      </c>
      <c r="G55" s="70"/>
      <c r="H55" s="71"/>
      <c r="I55" s="22">
        <f>100*((I52-I53)/I53)</f>
        <v>-40.29121736378459</v>
      </c>
      <c r="J55" s="22">
        <f t="shared" ref="J55:L55" si="7">100*((J52-J53)/J53)</f>
        <v>-25.789043356949108</v>
      </c>
      <c r="K55" s="22">
        <f t="shared" si="7"/>
        <v>-23.976403611353636</v>
      </c>
      <c r="L55" s="22">
        <f t="shared" si="7"/>
        <v>-26.535288103005346</v>
      </c>
      <c r="M55" s="22" t="e">
        <f t="shared" ref="M55:N55" si="8">100*((M52-M53)/M53)</f>
        <v>#N/A</v>
      </c>
      <c r="N55" s="22">
        <f t="shared" si="8"/>
        <v>-38.928524377747657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Vale of White Horse</v>
      </c>
      <c r="G60" s="13"/>
      <c r="H60" s="14"/>
      <c r="I60" s="15">
        <f>VLOOKUP(F60,Cycle!AA3:AI363,4,FALSE)</f>
        <v>11.017720624248</v>
      </c>
      <c r="J60" s="16">
        <f>VLOOKUP(F60,Cycle!AA3:AI363,5,FALSE)</f>
        <v>10.8264372389727</v>
      </c>
      <c r="K60" s="16">
        <f>VLOOKUP(F60,Cycle!AA3:AI363,6,FALSE)</f>
        <v>11.5689897177523</v>
      </c>
      <c r="L60" s="16">
        <f>VLOOKUP(F60,Cycle!AA3:AI363,7,FALSE)</f>
        <v>10.347988375851701</v>
      </c>
      <c r="M60" s="16" t="e">
        <v>#N/A</v>
      </c>
      <c r="N60" s="16">
        <f>VLOOKUP(F60,Cycle!AA3:AI363,9,FALSE)</f>
        <v>10.5060967207078</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Vale of White Horse to Rural as a Region</v>
      </c>
      <c r="G63" s="70"/>
      <c r="H63" s="71"/>
      <c r="I63" s="22">
        <f>100*((I60-I61)/I61)</f>
        <v>-28.114775794877378</v>
      </c>
      <c r="J63" s="22">
        <f t="shared" ref="J63:L63" si="11">100*((J60-J61)/J61)</f>
        <v>-28.933880984138664</v>
      </c>
      <c r="K63" s="22">
        <f t="shared" si="11"/>
        <v>-25.003753628647768</v>
      </c>
      <c r="L63" s="22">
        <f t="shared" si="11"/>
        <v>-25.434205246519181</v>
      </c>
      <c r="M63" s="22" t="e">
        <f t="shared" ref="M63:M64" si="12">(M60-M61)</f>
        <v>#N/A</v>
      </c>
      <c r="N63" s="22">
        <f t="shared" ref="N63" si="13">100*((N60-N61)/N61)</f>
        <v>-21.532535253211673</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Vale of White Horse</v>
      </c>
      <c r="G68" s="13"/>
      <c r="H68" s="14"/>
      <c r="I68" s="15">
        <f>VLOOKUP(F68,Cycle!AO3:AW363,4,FALSE)</f>
        <v>31.710533701049702</v>
      </c>
      <c r="J68" s="16">
        <f>VLOOKUP(F68,Cycle!AO3:AW363,5,FALSE)</f>
        <v>41.328396441476997</v>
      </c>
      <c r="K68" s="16">
        <f>VLOOKUP(F68,Cycle!AO3:AW363,6,FALSE)</f>
        <v>41.235557524409103</v>
      </c>
      <c r="L68" s="16">
        <f>VLOOKUP(F68,Cycle!AO3:AW363,7,FALSE)</f>
        <v>40.079905071212501</v>
      </c>
      <c r="M68" s="16" t="e">
        <v>#N/A</v>
      </c>
      <c r="N68" s="16">
        <f>VLOOKUP(F68,Cycle!AO3:AW363,9,FALSE)</f>
        <v>30.276688539177901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Vale of White Horse to Rural as a Region</v>
      </c>
      <c r="G71" s="70"/>
      <c r="H71" s="71"/>
      <c r="I71" s="22">
        <f>100*((I68-I69)/I69)</f>
        <v>-52.552382422523323</v>
      </c>
      <c r="J71" s="22">
        <f t="shared" ref="J71:L71" si="16">100*((J68-J69)/J69)</f>
        <v>-36.895960914674333</v>
      </c>
      <c r="K71" s="22">
        <f t="shared" si="16"/>
        <v>-37.340507335418259</v>
      </c>
      <c r="L71" s="22">
        <f t="shared" si="16"/>
        <v>-35.946694618333261</v>
      </c>
      <c r="M71" s="22" t="e">
        <f t="shared" ref="M71:M72" si="17">(M68-M69)</f>
        <v>#N/A</v>
      </c>
      <c r="N71" s="22">
        <f t="shared" ref="N71" si="18">100*((N68-N69)/N69)</f>
        <v>-50.614322422649636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Eo1Sio6jc32xFNX9eAElZP2UC0F/C2gA/WxMsd2KeaT/hFQr+YDrKZJ7VxSFM84J+8lImFFL8T45ypA7ChjYcg==" saltValue="tBfpwH/s73xMYvKl49iH4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2022-08-25T09:26:45Z</dcterms:modified>
</cp:coreProperties>
</file>