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9D14CDFB-F06B-410D-9FF3-7657E91BEDA6}" xr6:coauthVersionLast="47" xr6:coauthVersionMax="47" xr10:uidLastSave="{3A34C6FF-E1C8-4305-9D95-EB830592A092}"/>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<sst xmlns="http://schemas.openxmlformats.org/spreadsheetml/2006/main" count="16930" uniqueCount="1319">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</sst>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Wealden</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16.992127821336702</c:v>
                </c:pt>
                <c:pt idx="1">
                  <c:v>17.7789784718879</c:v>
                </c:pt>
                <c:pt idx="2">
                  <c:v>17.873687023079899</c:v>
                </c:pt>
                <c:pt idx="3">
                  <c:v>16.424930573095999</c:v>
                </c:pt>
                <c:pt idx="4">
                  <c:v>#N/A</c:v>
                </c:pt>
                <c:pt idx="5">
                  <c:v>14.671499787845701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Wealden</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62.335587958486798</c:v>
                </c:pt>
                <c:pt idx="1">
                  <c:v>59.959275499823697</c:v>
                </c:pt>
                <c:pt idx="2">
                  <c:v>59.982226222115401</c:v>
                </c:pt>
                <c:pt idx="3">
                  <c:v>63.947140552786401</c:v>
                </c:pt>
                <c:pt idx="4">
                  <c:v>#N/A</c:v>
                </c:pt>
                <c:pt idx="5">
                  <c:v>66.919112254772102</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Wealden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21.196321162403201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Wealden</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119.04640455168099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Wealden</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9.3030997284162904</c:v>
                </c:pt>
                <c:pt idx="1">
                  <c:v>9.1439465562520397</c:v>
                </c:pt>
                <c:pt idx="2">
                  <c:v>9.3756657790551508</c:v>
                </c:pt>
                <c:pt idx="3">
                  <c:v>9.1581725241385605</c:v>
                </c:pt>
                <c:pt idx="4">
                  <c:v>#N/A</c:v>
                </c:pt>
                <c:pt idx="5">
                  <c:v>8.2222540862647708</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Wealden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35.845493124827897</c:v>
                </c:pt>
                <c:pt idx="1">
                  <c:v>35.5450597842975</c:v>
                </c:pt>
                <c:pt idx="2">
                  <c:v>35.587157337608602</c:v>
                </c:pt>
                <c:pt idx="3">
                  <c:v>36.820073016893303</c:v>
                </c:pt>
                <c:pt idx="4">
                  <c:v>#N/A</c:v>
                </c:pt>
                <c:pt idx="5">
                  <c:v>31.662763858727001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Wealden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13.4869196368695</c:v>
                </c:pt>
                <c:pt idx="1">
                  <c:v>13.446300534820899</c:v>
                </c:pt>
                <c:pt idx="2">
                  <c:v>13.685160860441099</c:v>
                </c:pt>
                <c:pt idx="3">
                  <c:v>13.202917362458001</c:v>
                </c:pt>
                <c:pt idx="4">
                  <c:v>#N/A</c:v>
                </c:pt>
                <c:pt idx="5">
                  <c:v>11.8465708851052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Wealden</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91.307194418592502</c:v>
                </c:pt>
                <c:pt idx="1">
                  <c:v>89.660612891158706</c:v>
                </c:pt>
                <c:pt idx="2">
                  <c:v>89.784089166896706</c:v>
                </c:pt>
                <c:pt idx="3">
                  <c:v>91.309066965294704</c:v>
                </c:pt>
                <c:pt idx="4">
                  <c:v>#N/A</c:v>
                </c:pt>
                <c:pt idx="5">
                  <c:v>88.2471091912753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335280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28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Wealden to nearest employment centre with 500 to 4999 jobs are below the rural situation for all modes of transport.  The travel times to nearest employment centre with at least 5000 jobs are for all modes of transport greater than the 'Rural as a Region' situation.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297</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Wealden</v>
      </c>
      <c r="G12" s="13"/>
      <c r="H12" s="14"/>
      <c r="I12" s="15">
        <f>VLOOKUP(F12,PT!AA3:AI363,4,FALSE)</f>
        <v>16.992127821336702</v>
      </c>
      <c r="J12" s="16">
        <f>VLOOKUP(F12,PT!AA3:AI363,5,FALSE)</f>
        <v>17.7789784718879</v>
      </c>
      <c r="K12" s="16">
        <f>VLOOKUP(F12,PT!AA3:AI363,6,FALSE)</f>
        <v>17.873687023079899</v>
      </c>
      <c r="L12" s="16">
        <f>VLOOKUP(F12,PT!AA3:AI363,7,FALSE)</f>
        <v>16.424930573095999</v>
      </c>
      <c r="M12" s="16" t="e">
        <v>#N/A</v>
      </c>
      <c r="N12" s="16">
        <f>VLOOKUP(F12,PT!AA3:AI363,9,FALSE)</f>
        <v>14.671499787845701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Wealden to Rural as a Region</v>
      </c>
      <c r="G15" s="70"/>
      <c r="H15" s="71"/>
      <c r="I15" s="22">
        <f>100*((I12-I13)/I13)</f>
        <v>-7.0561529744334619</v>
      </c>
      <c r="J15" s="22">
        <f t="shared" ref="J15:N16" si="0">100*((J12-J13)/J13)</f>
        <v>-4.8660434153304388</v>
      </c>
      <c r="K15" s="22">
        <f t="shared" si="0"/>
        <v>-8.4330894869493829</v>
      </c>
      <c r="L15" s="22">
        <f t="shared" si="0"/>
        <v>-3.3191513695641794</v>
      </c>
      <c r="M15" s="22" t="e">
        <f t="shared" si="0"/>
        <v>#N/A</v>
      </c>
      <c r="N15" s="22">
        <f t="shared" si="0"/>
        <v>-11.795543855352559</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Wealden</v>
      </c>
      <c r="G20" s="13"/>
      <c r="H20" s="14"/>
      <c r="I20" s="15">
        <f>VLOOKUP(F20,PT!AO3:AW363,4,FALSE)</f>
        <v>62.335587958486798</v>
      </c>
      <c r="J20" s="16">
        <f>VLOOKUP(F20,PT!AO3:AW363,5,FALSE)</f>
        <v>59.959275499823697</v>
      </c>
      <c r="K20" s="16">
        <f>VLOOKUP(F20,PT!AO3:AW363,6,FALSE)</f>
        <v>59.982226222115401</v>
      </c>
      <c r="L20" s="16">
        <f>VLOOKUP(F20,PT!AO3:AW363,7,FALSE)</f>
        <v>63.947140552786401</v>
      </c>
      <c r="M20" s="16" t="e">
        <v>#N/A</v>
      </c>
      <c r="N20" s="16">
        <f>VLOOKUP(F20,PT!AO3:AW363,9,FALSE)</f>
        <v>66.919112254772102</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Wealden to Rural as a Region</v>
      </c>
      <c r="G23" s="70"/>
      <c r="H23" s="71"/>
      <c r="I23" s="22">
        <f>100*((I20-I21)/I21)</f>
        <v>14.654256583856165</v>
      </c>
      <c r="J23" s="22">
        <f t="shared" ref="J23:N23" si="1">100*((J20-J21)/J21)</f>
        <v>8.4826745824047496</v>
      </c>
      <c r="K23" s="22">
        <f t="shared" si="1"/>
        <v>9.0856575058707403</v>
      </c>
      <c r="L23" s="22">
        <f t="shared" si="1"/>
        <v>16.784317327120586</v>
      </c>
      <c r="M23" s="22" t="e">
        <f t="shared" si="1"/>
        <v>#N/A</v>
      </c>
      <c r="N23" s="22">
        <f t="shared" si="1"/>
        <v>23.515013051340642</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Wealden</v>
      </c>
      <c r="G28" s="13"/>
      <c r="H28" s="14"/>
      <c r="I28" s="15">
        <f>VLOOKUP(F28,Walk!AA3:AI363,4,FALSE)</f>
        <v>21.196321162403201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Wealden to Rural as a Region</v>
      </c>
      <c r="G31" s="70"/>
      <c r="H31" s="71"/>
      <c r="I31" s="22">
        <f>100*((I28-I29)/I29)</f>
        <v>-16.535102177257194</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Wealden</v>
      </c>
      <c r="G36" s="13"/>
      <c r="H36" s="14"/>
      <c r="I36" s="15">
        <f>VLOOKUP(F36,Walk!AO3:AR363,4,FALSE)</f>
        <v>119.04640455168099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Wealden to Rural as a Region</v>
      </c>
      <c r="G39" s="70"/>
      <c r="H39" s="71"/>
      <c r="I39" s="22">
        <f>100*((I36-I37)/I37)</f>
        <v>18.717144405609712</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Wealden</v>
      </c>
      <c r="G44" s="13"/>
      <c r="H44" s="14"/>
      <c r="I44" s="15">
        <f>VLOOKUP(F44,Car!AA3:AI363,4,FALSE)</f>
        <v>9.3030997284162904</v>
      </c>
      <c r="J44" s="16">
        <f>VLOOKUP(F44,Car!AA3:AI363,5,FALSE)</f>
        <v>9.1439465562520397</v>
      </c>
      <c r="K44" s="16">
        <f>VLOOKUP(F44,Car!AA3:AI363,6,FALSE)</f>
        <v>9.3756657790551508</v>
      </c>
      <c r="L44" s="16">
        <f>VLOOKUP(F44,Car!AA3:AI363,7,FALSE)</f>
        <v>9.1581725241385605</v>
      </c>
      <c r="M44" s="16" t="e">
        <v>#N/A</v>
      </c>
      <c r="N44" s="16">
        <f>VLOOKUP(F44,Car!AA3:AI363,9,FALSE)</f>
        <v>8.2222540862647708</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Wealden to Rural as a Region</v>
      </c>
      <c r="G47" s="70"/>
      <c r="H47" s="71"/>
      <c r="I47" s="22">
        <f>100*((I44-I45)/I45)</f>
        <v>-5.0120111913932046</v>
      </c>
      <c r="J47" s="22">
        <f t="shared" ref="J47:L47" si="3">100*((J44-J45)/J45)</f>
        <v>-6.0614119703164073</v>
      </c>
      <c r="K47" s="22">
        <f t="shared" si="3"/>
        <v>-8.3716046875548127</v>
      </c>
      <c r="L47" s="22">
        <f t="shared" si="3"/>
        <v>-2.7218003431241327</v>
      </c>
      <c r="M47" s="22" t="e">
        <v>#N/A</v>
      </c>
      <c r="N47" s="22">
        <f t="shared" ref="N47" si="4">100*((N44-N45)/N45)</f>
        <v>-9.4190444311734929</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Wealden</v>
      </c>
      <c r="G52" s="13"/>
      <c r="H52" s="14"/>
      <c r="I52" s="15">
        <f>VLOOKUP(F52,Car!AO3:AW363,4,FALSE)</f>
        <v>35.845493124827897</v>
      </c>
      <c r="J52" s="16">
        <f>VLOOKUP(F52,Car!AO3:AW363,5,FALSE)</f>
        <v>35.5450597842975</v>
      </c>
      <c r="K52" s="16">
        <f>VLOOKUP(F52,Car!AO3:AW363,6,FALSE)</f>
        <v>35.587157337608602</v>
      </c>
      <c r="L52" s="16">
        <f>VLOOKUP(F52,Car!AO3:AW363,7,FALSE)</f>
        <v>36.820073016893303</v>
      </c>
      <c r="M52" s="16" t="e">
        <v>#N/A</v>
      </c>
      <c r="N52" s="16">
        <f>VLOOKUP(F52,Car!AO3:AW363,9,FALSE)</f>
        <v>31.662763858727001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Wealden to Rural as a Region</v>
      </c>
      <c r="G55" s="70"/>
      <c r="H55" s="71"/>
      <c r="I55" s="22">
        <f>100*((I52-I53)/I53)</f>
        <v>31.679308459278317</v>
      </c>
      <c r="J55" s="22">
        <f t="shared" ref="J55:L55" si="7">100*((J52-J53)/J53)</f>
        <v>29.204390012505844</v>
      </c>
      <c r="K55" s="22">
        <f t="shared" si="7"/>
        <v>26.489240294342014</v>
      </c>
      <c r="L55" s="22">
        <f t="shared" si="7"/>
        <v>36.029444890679905</v>
      </c>
      <c r="M55" s="22" t="e">
        <f t="shared" ref="M55:N55" si="8">100*((M52-M53)/M53)</f>
        <v>#N/A</v>
      </c>
      <c r="N55" s="22">
        <f t="shared" si="8"/>
        <v>18.17965641952074</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Wealden</v>
      </c>
      <c r="G60" s="13"/>
      <c r="H60" s="14"/>
      <c r="I60" s="15">
        <f>VLOOKUP(F60,Cycle!AA3:AI363,4,FALSE)</f>
        <v>13.4869196368695</v>
      </c>
      <c r="J60" s="16">
        <f>VLOOKUP(F60,Cycle!AA3:AI363,5,FALSE)</f>
        <v>13.446300534820899</v>
      </c>
      <c r="K60" s="16">
        <f>VLOOKUP(F60,Cycle!AA3:AI363,6,FALSE)</f>
        <v>13.685160860441099</v>
      </c>
      <c r="L60" s="16">
        <f>VLOOKUP(F60,Cycle!AA3:AI363,7,FALSE)</f>
        <v>13.202917362458001</v>
      </c>
      <c r="M60" s="16" t="e">
        <v>#N/A</v>
      </c>
      <c r="N60" s="16">
        <f>VLOOKUP(F60,Cycle!AA3:AI363,9,FALSE)</f>
        <v>11.8465708851052</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Wealden to Rural as a Region</v>
      </c>
      <c r="G63" s="70"/>
      <c r="H63" s="71"/>
      <c r="I63" s="22">
        <f>100*((I60-I61)/I61)</f>
        <v>-12.004463082943021</v>
      </c>
      <c r="J63" s="22">
        <f t="shared" ref="J63:L63" si="11">100*((J60-J61)/J61)</f>
        <v>-11.736763162421953</v>
      </c>
      <c r="K63" s="22">
        <f t="shared" si="11"/>
        <v>-11.285624712212931</v>
      </c>
      <c r="L63" s="22">
        <f t="shared" si="11"/>
        <v>-4.8620861912030762</v>
      </c>
      <c r="M63" s="22" t="e">
        <f t="shared" ref="M63:M64" si="12">(M60-M61)</f>
        <v>#N/A</v>
      </c>
      <c r="N63" s="22">
        <f t="shared" ref="N63" si="13">100*((N60-N61)/N61)</f>
        <v>-11.520861837763889</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Wealden</v>
      </c>
      <c r="G68" s="13"/>
      <c r="H68" s="14"/>
      <c r="I68" s="15">
        <f>VLOOKUP(F68,Cycle!AO3:AW363,4,FALSE)</f>
        <v>91.307194418592502</v>
      </c>
      <c r="J68" s="16">
        <f>VLOOKUP(F68,Cycle!AO3:AW363,5,FALSE)</f>
        <v>89.660612891158706</v>
      </c>
      <c r="K68" s="16">
        <f>VLOOKUP(F68,Cycle!AO3:AW363,6,FALSE)</f>
        <v>89.784089166896706</v>
      </c>
      <c r="L68" s="16">
        <f>VLOOKUP(F68,Cycle!AO3:AW363,7,FALSE)</f>
        <v>91.309066965294704</v>
      </c>
      <c r="M68" s="16" t="e">
        <v>#N/A</v>
      </c>
      <c r="N68" s="16">
        <f>VLOOKUP(F68,Cycle!AO3:AW363,9,FALSE)</f>
        <v>88.2471091912753</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Wealden to Rural as a Region</v>
      </c>
      <c r="G71" s="70"/>
      <c r="H71" s="71"/>
      <c r="I71" s="22">
        <f>100*((I68-I69)/I69)</f>
        <v>36.620496005788759</v>
      </c>
      <c r="J71" s="22">
        <f t="shared" ref="J71:L71" si="16">100*((J68-J69)/J69)</f>
        <v>36.902161890308491</v>
      </c>
      <c r="K71" s="22">
        <f t="shared" si="16"/>
        <v>36.431415368135831</v>
      </c>
      <c r="L71" s="22">
        <f t="shared" si="16"/>
        <v>45.92468570101196</v>
      </c>
      <c r="M71" s="22" t="e">
        <f t="shared" ref="M71:M72" si="17">(M68-M69)</f>
        <v>#N/A</v>
      </c>
      <c r="N71" s="22">
        <f t="shared" ref="N71" si="18">100*((N68-N69)/N69)</f>
        <v>43.943855551248141</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W1zlP1UhV2w7bbLlv4CTG+Edz+OZkEltHQ18n5wdCKh/k6+j0gySpM7vRmVBuniJGeqHUtq+RtSL65MOwKFtw==" saltValue="BsBOIGipJmKHqimM2YcYs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2022-08-25T08:32:50Z</dcterms:modified>
</cp:coreProperties>
</file>