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DDFC7E28-7A40-4408-A97E-347022216AD2}" xr6:coauthVersionLast="47" xr6:coauthVersionMax="47" xr10:uidLastSave="{563A861E-C894-4A89-BB5F-6BE0171F8932}"/>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<sst xmlns="http://schemas.openxmlformats.org/spreadsheetml/2006/main" count="16930" uniqueCount="1319">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</sst>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West Lindsey</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17.877297988778899</c:v>
                </c:pt>
                <c:pt idx="1">
                  <c:v>20.7143811444238</c:v>
                </c:pt>
                <c:pt idx="2">
                  <c:v>22.193100242166601</c:v>
                </c:pt>
                <c:pt idx="3">
                  <c:v>18.7217572696537</c:v>
                </c:pt>
                <c:pt idx="4">
                  <c:v>#N/A</c:v>
                </c:pt>
                <c:pt idx="5">
                  <c:v>16.742874608047799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West Lindsey</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47.268056872623099</c:v>
                </c:pt>
                <c:pt idx="1">
                  <c:v>49.793195520480801</c:v>
                </c:pt>
                <c:pt idx="2">
                  <c:v>49.793195520480801</c:v>
                </c:pt>
                <c:pt idx="3">
                  <c:v>49.933539459066999</c:v>
                </c:pt>
                <c:pt idx="4">
                  <c:v>#N/A</c:v>
                </c:pt>
                <c:pt idx="5">
                  <c:v>48.707690645707302</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West Lindsey</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33.917839930843499</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West Lindsey</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112.10285433798801</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West Lindsey</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11.063775246725401</c:v>
                </c:pt>
                <c:pt idx="1">
                  <c:v>10.881214390380601</c:v>
                </c:pt>
                <c:pt idx="2">
                  <c:v>11.1415179344322</c:v>
                </c:pt>
                <c:pt idx="3">
                  <c:v>10.1171169136133</c:v>
                </c:pt>
                <c:pt idx="4">
                  <c:v>#N/A</c:v>
                </c:pt>
                <c:pt idx="5">
                  <c:v>9.4970272414253696</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West Lindsey</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25.837003472413599</c:v>
                </c:pt>
                <c:pt idx="1">
                  <c:v>25.057768645422399</c:v>
                </c:pt>
                <c:pt idx="2">
                  <c:v>25.416394964321</c:v>
                </c:pt>
                <c:pt idx="3">
                  <c:v>25.3487720556423</c:v>
                </c:pt>
                <c:pt idx="4">
                  <c:v>#N/A</c:v>
                </c:pt>
                <c:pt idx="5">
                  <c:v>27.2882106587059</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West Lindsey</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20.291960368913099</c:v>
                </c:pt>
                <c:pt idx="1">
                  <c:v>19.277856096194501</c:v>
                </c:pt>
                <c:pt idx="2">
                  <c:v>19.6322894550031</c:v>
                </c:pt>
                <c:pt idx="3">
                  <c:v>17.473159389170299</c:v>
                </c:pt>
                <c:pt idx="4">
                  <c:v>#N/A</c:v>
                </c:pt>
                <c:pt idx="5">
                  <c:v>15.544470464977</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West Lindsey</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70.934266990023701</c:v>
                </c:pt>
                <c:pt idx="1">
                  <c:v>70.730827556860504</c:v>
                </c:pt>
                <c:pt idx="2">
                  <c:v>70.040002792070496</c:v>
                </c:pt>
                <c:pt idx="3">
                  <c:v>68.990945023916197</c:v>
                </c:pt>
                <c:pt idx="4">
                  <c:v>#N/A</c:v>
                </c:pt>
                <c:pt idx="5">
                  <c:v>68.809522218323806</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16</xdr:row>
      <xdr:rowOff>99060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3040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times in West Lindsey present a picture where the time it takes to reach the nearest employment centre with 500 to 4999 jobs are consistently for all modes of transport in excess of the rural situation.  Where the destination is nearest employment centre with at least 5000 jobs however, the travel time for West Lindsey is greater than the rural situation for cycling and walking, but somewhere between the rural and England position for public transport/walk and car, with the exception in 2019 where the car travel time exceeds that of 'Rural as a Region'</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302</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West Lindsey</v>
      </c>
      <c r="G12" s="13"/>
      <c r="H12" s="14"/>
      <c r="I12" s="15">
        <f>VLOOKUP(F12,PT!AA3:AI363,4,FALSE)</f>
        <v>17.877297988778899</v>
      </c>
      <c r="J12" s="16">
        <f>VLOOKUP(F12,PT!AA3:AI363,5,FALSE)</f>
        <v>20.7143811444238</v>
      </c>
      <c r="K12" s="16">
        <f>VLOOKUP(F12,PT!AA3:AI363,6,FALSE)</f>
        <v>22.193100242166601</v>
      </c>
      <c r="L12" s="16">
        <f>VLOOKUP(F12,PT!AA3:AI363,7,FALSE)</f>
        <v>18.7217572696537</v>
      </c>
      <c r="M12" s="16" t="e">
        <v>#N/A</v>
      </c>
      <c r="N12" s="16">
        <f>VLOOKUP(F12,PT!AA3:AI363,9,FALSE)</f>
        <v>16.742874608047799</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West Lindsey to Rural as a Region</v>
      </c>
      <c r="G15" s="70"/>
      <c r="H15" s="71"/>
      <c r="I15" s="22">
        <f>100*((I12-I13)/I13)</f>
        <v>-2.214433238130844</v>
      </c>
      <c r="J15" s="22">
        <f t="shared" ref="J15:N16" si="0">100*((J12-J13)/J13)</f>
        <v>10.84107220152648</v>
      </c>
      <c r="K15" s="22">
        <f t="shared" si="0"/>
        <v>13.695267308729072</v>
      </c>
      <c r="L15" s="22">
        <f t="shared" si="0"/>
        <v>10.200488983982977</v>
      </c>
      <c r="M15" s="22" t="e">
        <f t="shared" si="0"/>
        <v>#N/A</v>
      </c>
      <c r="N15" s="22">
        <f t="shared" si="0"/>
        <v>0.65747677168659047</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West Lindsey</v>
      </c>
      <c r="G20" s="13"/>
      <c r="H20" s="14"/>
      <c r="I20" s="15">
        <f>VLOOKUP(F20,PT!AO3:AW363,4,FALSE)</f>
        <v>47.268056872623099</v>
      </c>
      <c r="J20" s="16">
        <f>VLOOKUP(F20,PT!AO3:AW363,5,FALSE)</f>
        <v>49.793195520480801</v>
      </c>
      <c r="K20" s="16">
        <f>VLOOKUP(F20,PT!AO3:AW363,6,FALSE)</f>
        <v>49.793195520480801</v>
      </c>
      <c r="L20" s="16">
        <f>VLOOKUP(F20,PT!AO3:AW363,7,FALSE)</f>
        <v>49.933539459066999</v>
      </c>
      <c r="M20" s="16" t="e">
        <v>#N/A</v>
      </c>
      <c r="N20" s="16">
        <f>VLOOKUP(F20,PT!AO3:AW363,9,FALSE)</f>
        <v>48.707690645707302</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West Lindsey to Rural as a Region</v>
      </c>
      <c r="G23" s="70"/>
      <c r="H23" s="71"/>
      <c r="I23" s="22">
        <f>100*((I20-I21)/I21)</f>
        <v>-13.059552361915461</v>
      </c>
      <c r="J23" s="22">
        <f t="shared" ref="J23:N23" si="1">100*((J20-J21)/J21)</f>
        <v>-9.9105354252945315</v>
      </c>
      <c r="K23" s="22">
        <f t="shared" si="1"/>
        <v>-9.4444502183656276</v>
      </c>
      <c r="L23" s="22">
        <f t="shared" si="1"/>
        <v>-8.8082083570212006</v>
      </c>
      <c r="M23" s="22" t="e">
        <f t="shared" si="1"/>
        <v>#N/A</v>
      </c>
      <c r="N23" s="22">
        <f t="shared" si="1"/>
        <v>-10.098463008582716</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West Lindsey</v>
      </c>
      <c r="G28" s="13"/>
      <c r="H28" s="14"/>
      <c r="I28" s="15">
        <f>VLOOKUP(F28,Walk!AA3:AI363,4,FALSE)</f>
        <v>33.917839930843499</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West Lindsey to Rural as a Region</v>
      </c>
      <c r="G31" s="70"/>
      <c r="H31" s="71"/>
      <c r="I31" s="22">
        <f>100*((I28-I29)/I29)</f>
        <v>33.558508691469108</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West Lindsey</v>
      </c>
      <c r="G36" s="13"/>
      <c r="H36" s="14"/>
      <c r="I36" s="15">
        <f>VLOOKUP(F36,Walk!AO3:AR363,4,FALSE)</f>
        <v>112.10285433798801</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West Lindsey to Rural as a Region</v>
      </c>
      <c r="G39" s="70"/>
      <c r="H39" s="71"/>
      <c r="I39" s="22">
        <f>100*((I36-I37)/I37)</f>
        <v>11.792798756441153</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West Lindsey</v>
      </c>
      <c r="G44" s="13"/>
      <c r="H44" s="14"/>
      <c r="I44" s="15">
        <f>VLOOKUP(F44,Car!AA3:AI363,4,FALSE)</f>
        <v>11.063775246725401</v>
      </c>
      <c r="J44" s="16">
        <f>VLOOKUP(F44,Car!AA3:AI363,5,FALSE)</f>
        <v>10.881214390380601</v>
      </c>
      <c r="K44" s="16">
        <f>VLOOKUP(F44,Car!AA3:AI363,6,FALSE)</f>
        <v>11.1415179344322</v>
      </c>
      <c r="L44" s="16">
        <f>VLOOKUP(F44,Car!AA3:AI363,7,FALSE)</f>
        <v>10.1171169136133</v>
      </c>
      <c r="M44" s="16" t="e">
        <v>#N/A</v>
      </c>
      <c r="N44" s="16">
        <f>VLOOKUP(F44,Car!AA3:AI363,9,FALSE)</f>
        <v>9.4970272414253696</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West Lindsey to Rural as a Region</v>
      </c>
      <c r="G47" s="70"/>
      <c r="H47" s="71"/>
      <c r="I47" s="22">
        <f>100*((I44-I45)/I45)</f>
        <v>12.965118078530713</v>
      </c>
      <c r="J47" s="22">
        <f t="shared" ref="J47:L47" si="3">100*((J44-J45)/J45)</f>
        <v>11.786077225236728</v>
      </c>
      <c r="K47" s="22">
        <f t="shared" si="3"/>
        <v>8.8860709985475026</v>
      </c>
      <c r="L47" s="22">
        <f t="shared" si="3"/>
        <v>7.4641165014528026</v>
      </c>
      <c r="M47" s="22" t="e">
        <v>#N/A</v>
      </c>
      <c r="N47" s="22">
        <f t="shared" ref="N47" si="4">100*((N44-N45)/N45)</f>
        <v>4.6245705333442348</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West Lindsey</v>
      </c>
      <c r="G52" s="13"/>
      <c r="H52" s="14"/>
      <c r="I52" s="15">
        <f>VLOOKUP(F52,Car!AO3:AW363,4,FALSE)</f>
        <v>25.837003472413599</v>
      </c>
      <c r="J52" s="16">
        <f>VLOOKUP(F52,Car!AO3:AW363,5,FALSE)</f>
        <v>25.057768645422399</v>
      </c>
      <c r="K52" s="16">
        <f>VLOOKUP(F52,Car!AO3:AW363,6,FALSE)</f>
        <v>25.416394964321</v>
      </c>
      <c r="L52" s="16">
        <f>VLOOKUP(F52,Car!AO3:AW363,7,FALSE)</f>
        <v>25.3487720556423</v>
      </c>
      <c r="M52" s="16" t="e">
        <v>#N/A</v>
      </c>
      <c r="N52" s="16">
        <f>VLOOKUP(F52,Car!AO3:AW363,9,FALSE)</f>
        <v>27.2882106587059</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West Lindsey to Rural as a Region</v>
      </c>
      <c r="G55" s="70"/>
      <c r="H55" s="71"/>
      <c r="I55" s="22">
        <f>100*((I52-I53)/I53)</f>
        <v>-5.0871266281755183</v>
      </c>
      <c r="J55" s="22">
        <f t="shared" ref="J55:L55" si="7">100*((J52-J53)/J53)</f>
        <v>-8.9163520176005768</v>
      </c>
      <c r="K55" s="22">
        <f t="shared" si="7"/>
        <v>-9.6612168384579569</v>
      </c>
      <c r="L55" s="22">
        <f t="shared" si="7"/>
        <v>-6.3505553123875531</v>
      </c>
      <c r="M55" s="22" t="e">
        <f t="shared" ref="M55:N55" si="8">100*((M52-M53)/M53)</f>
        <v>#N/A</v>
      </c>
      <c r="N55" s="22">
        <f t="shared" si="8"/>
        <v>1.8518589955786751</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West Lindsey</v>
      </c>
      <c r="G60" s="13"/>
      <c r="H60" s="14"/>
      <c r="I60" s="15">
        <f>VLOOKUP(F60,Cycle!AA3:AI363,4,FALSE)</f>
        <v>20.291960368913099</v>
      </c>
      <c r="J60" s="16">
        <f>VLOOKUP(F60,Cycle!AA3:AI363,5,FALSE)</f>
        <v>19.277856096194501</v>
      </c>
      <c r="K60" s="16">
        <f>VLOOKUP(F60,Cycle!AA3:AI363,6,FALSE)</f>
        <v>19.6322894550031</v>
      </c>
      <c r="L60" s="16">
        <f>VLOOKUP(F60,Cycle!AA3:AI363,7,FALSE)</f>
        <v>17.473159389170299</v>
      </c>
      <c r="M60" s="16" t="e">
        <v>#N/A</v>
      </c>
      <c r="N60" s="16">
        <f>VLOOKUP(F60,Cycle!AA3:AI363,9,FALSE)</f>
        <v>15.544470464977</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West Lindsey to Rural as a Region</v>
      </c>
      <c r="G63" s="70"/>
      <c r="H63" s="71"/>
      <c r="I63" s="22">
        <f>100*((I60-I61)/I61)</f>
        <v>32.395090638844543</v>
      </c>
      <c r="J63" s="22">
        <f t="shared" ref="J63:L63" si="11">100*((J60-J61)/J61)</f>
        <v>26.542313548090483</v>
      </c>
      <c r="K63" s="22">
        <f t="shared" si="11"/>
        <v>27.266775468028541</v>
      </c>
      <c r="L63" s="22">
        <f t="shared" si="11"/>
        <v>25.908531144875035</v>
      </c>
      <c r="M63" s="22" t="e">
        <f t="shared" ref="M63:M64" si="12">(M60-M61)</f>
        <v>#N/A</v>
      </c>
      <c r="N63" s="22">
        <f t="shared" ref="N63" si="13">100*((N60-N61)/N61)</f>
        <v>16.097844960245229</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West Lindsey</v>
      </c>
      <c r="G68" s="13"/>
      <c r="H68" s="14"/>
      <c r="I68" s="15">
        <f>VLOOKUP(F68,Cycle!AO3:AW363,4,FALSE)</f>
        <v>70.934266990023701</v>
      </c>
      <c r="J68" s="16">
        <f>VLOOKUP(F68,Cycle!AO3:AW363,5,FALSE)</f>
        <v>70.730827556860504</v>
      </c>
      <c r="K68" s="16">
        <f>VLOOKUP(F68,Cycle!AO3:AW363,6,FALSE)</f>
        <v>70.040002792070496</v>
      </c>
      <c r="L68" s="16">
        <f>VLOOKUP(F68,Cycle!AO3:AW363,7,FALSE)</f>
        <v>68.990945023916197</v>
      </c>
      <c r="M68" s="16" t="e">
        <v>#N/A</v>
      </c>
      <c r="N68" s="16">
        <f>VLOOKUP(F68,Cycle!AO3:AW363,9,FALSE)</f>
        <v>68.809522218323806</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West Lindsey to Rural as a Region</v>
      </c>
      <c r="G71" s="70"/>
      <c r="H71" s="71"/>
      <c r="I71" s="22">
        <f>100*((I68-I69)/I69)</f>
        <v>6.1370333596706548</v>
      </c>
      <c r="J71" s="22">
        <f t="shared" ref="J71:L71" si="16">100*((J68-J69)/J69)</f>
        <v>7.9984052370854926</v>
      </c>
      <c r="K71" s="22">
        <f t="shared" si="16"/>
        <v>6.4292883291121372</v>
      </c>
      <c r="L71" s="22">
        <f t="shared" si="16"/>
        <v>10.257199021180172</v>
      </c>
      <c r="M71" s="22" t="e">
        <f t="shared" ref="M71:M72" si="17">(M68-M69)</f>
        <v>#N/A</v>
      </c>
      <c r="N71" s="22">
        <f t="shared" ref="N71" si="18">100*((N68-N69)/N69)</f>
        <v>12.238327323293749</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6i/HHFp+FKBOVMGE5aCOSLKmejiL26V3wyCgYW5O2Opn2F9ELP7jGdw/PMQtm1o4xf71QiWruaIfhRdYsNAwgA==" saltValue="hzGgBiknBSegzc9Dn8BV1w=="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2022-08-24T12:51:28Z</dcterms:modified>
</cp:coreProperties>
</file>