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8B9F6704-33ED-4A70-92B1-62C7203880D3}" xr6:coauthVersionLast="47" xr6:coauthVersionMax="47" xr10:uidLastSave="{A1CBE6FA-1217-40A3-B625-0973A181EF73}"/>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<sst xmlns="http://schemas.openxmlformats.org/spreadsheetml/2006/main" count="16930" uniqueCount="1319">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</sst>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Oxfordshire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16.295865997978002</c:v>
                </c:pt>
                <c:pt idx="1">
                  <c:v>16.3560211130483</c:v>
                </c:pt>
                <c:pt idx="2">
                  <c:v>20.729529521738598</c:v>
                </c:pt>
                <c:pt idx="3">
                  <c:v>15.2904046290474</c:v>
                </c:pt>
                <c:pt idx="4">
                  <c:v>#N/A</c:v>
                </c:pt>
                <c:pt idx="5">
                  <c:v>13.8486152419836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West Oxfordshire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35.100799054162898</c:v>
                </c:pt>
                <c:pt idx="1">
                  <c:v>36.898030022766697</c:v>
                </c:pt>
                <c:pt idx="2">
                  <c:v>37.087351282139799</c:v>
                </c:pt>
                <c:pt idx="3">
                  <c:v>39.546035933758198</c:v>
                </c:pt>
                <c:pt idx="4">
                  <c:v>#N/A</c:v>
                </c:pt>
                <c:pt idx="5">
                  <c:v>35.552364243184797</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West Oxfordshire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21.7539446281666</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West Oxfordshire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82.621544739508195</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West Oxfordshire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9.6572684460489704</c:v>
                </c:pt>
                <c:pt idx="1">
                  <c:v>9.4579026986216892</c:v>
                </c:pt>
                <c:pt idx="2">
                  <c:v>10.3888722117412</c:v>
                </c:pt>
                <c:pt idx="3">
                  <c:v>8.8135314764508799</c:v>
                </c:pt>
                <c:pt idx="4">
                  <c:v>#N/A</c:v>
                </c:pt>
                <c:pt idx="5">
                  <c:v>8.4335250167076907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West Oxfordshire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18.101534693348398</c:v>
                </c:pt>
                <c:pt idx="1">
                  <c:v>17.7548692672664</c:v>
                </c:pt>
                <c:pt idx="2">
                  <c:v>18.7282918440673</c:v>
                </c:pt>
                <c:pt idx="3">
                  <c:v>18.760529521636101</c:v>
                </c:pt>
                <c:pt idx="4">
                  <c:v>#N/A</c:v>
                </c:pt>
                <c:pt idx="5">
                  <c:v>17.5983006697072</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West Oxfordshire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14.040520330602201</c:v>
                </c:pt>
                <c:pt idx="1">
                  <c:v>14.016587270165999</c:v>
                </c:pt>
                <c:pt idx="2">
                  <c:v>16.014446922910299</c:v>
                </c:pt>
                <c:pt idx="3">
                  <c:v>13.017017024376701</c:v>
                </c:pt>
                <c:pt idx="4">
                  <c:v>#N/A</c:v>
                </c:pt>
                <c:pt idx="5">
                  <c:v>12.029012978976599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West Oxfordshire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39.381477094889298</c:v>
                </c:pt>
                <c:pt idx="1">
                  <c:v>39.418063129495302</c:v>
                </c:pt>
                <c:pt idx="2">
                  <c:v>39.743993596783604</c:v>
                </c:pt>
                <c:pt idx="3">
                  <c:v>39.405938573062599</c:v>
                </c:pt>
                <c:pt idx="4">
                  <c:v>#N/A</c:v>
                </c:pt>
                <c:pt idx="5">
                  <c:v>37.546353037266599</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West Oxfordshire to nearest employment centres with both 500 to 4999 jobs and at least 5000 jobs are generally below the average travel times seen for 'Rural as a Region', but above those of England overall, for all modes of transport.  The gap in travel times between West Oxfordshire and 'Rural as a Region' is markedly greater where the destination is employment centres of at least 5000 jobs compared with employment centres with 500 to 4999 jobs.</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304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West Oxfordshire</v>
      </c>
      <c r="G12" s="13"/>
      <c r="H12" s="14"/>
      <c r="I12" s="15">
        <f>VLOOKUP(F12,PT!AA3:AI363,4,FALSE)</f>
        <v>16.295865997978002</v>
      </c>
      <c r="J12" s="16">
        <f>VLOOKUP(F12,PT!AA3:AI363,5,FALSE)</f>
        <v>16.3560211130483</v>
      </c>
      <c r="K12" s="16">
        <f>VLOOKUP(F12,PT!AA3:AI363,6,FALSE)</f>
        <v>20.729529521738598</v>
      </c>
      <c r="L12" s="16">
        <f>VLOOKUP(F12,PT!AA3:AI363,7,FALSE)</f>
        <v>15.2904046290474</v>
      </c>
      <c r="M12" s="16" t="e">
        <v>#N/A</v>
      </c>
      <c r="N12" s="16">
        <f>VLOOKUP(F12,PT!AA3:AI363,9,FALSE)</f>
        <v>13.8486152419836</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West Oxfordshire to Rural as a Region</v>
      </c>
      <c r="G15" s="70"/>
      <c r="H15" s="71"/>
      <c r="I15" s="22">
        <f>100*((I12-I13)/I13)</f>
        <v>-10.864578445358523</v>
      </c>
      <c r="J15" s="22">
        <f t="shared" ref="J15:N16" si="0">100*((J12-J13)/J13)</f>
        <v>-12.480179616222516</v>
      </c>
      <c r="K15" s="22">
        <f t="shared" si="0"/>
        <v>6.1973935340623383</v>
      </c>
      <c r="L15" s="22">
        <f t="shared" si="0"/>
        <v>-9.9972271505073209</v>
      </c>
      <c r="M15" s="22" t="e">
        <f t="shared" si="0"/>
        <v>#N/A</v>
      </c>
      <c r="N15" s="22">
        <f t="shared" si="0"/>
        <v>-16.742692060182364</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West Oxfordshire</v>
      </c>
      <c r="G20" s="13"/>
      <c r="H20" s="14"/>
      <c r="I20" s="15">
        <f>VLOOKUP(F20,PT!AO3:AW363,4,FALSE)</f>
        <v>35.100799054162898</v>
      </c>
      <c r="J20" s="16">
        <f>VLOOKUP(F20,PT!AO3:AW363,5,FALSE)</f>
        <v>36.898030022766697</v>
      </c>
      <c r="K20" s="16">
        <f>VLOOKUP(F20,PT!AO3:AW363,6,FALSE)</f>
        <v>37.087351282139799</v>
      </c>
      <c r="L20" s="16">
        <f>VLOOKUP(F20,PT!AO3:AW363,7,FALSE)</f>
        <v>39.546035933758198</v>
      </c>
      <c r="M20" s="16" t="e">
        <v>#N/A</v>
      </c>
      <c r="N20" s="16">
        <f>VLOOKUP(F20,PT!AO3:AW363,9,FALSE)</f>
        <v>35.552364243184797</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West Oxfordshire to Rural as a Region</v>
      </c>
      <c r="G23" s="70"/>
      <c r="H23" s="71"/>
      <c r="I23" s="22">
        <f>100*((I20-I21)/I21)</f>
        <v>-35.438869627178171</v>
      </c>
      <c r="J23" s="22">
        <f t="shared" ref="J23:N23" si="1">100*((J20-J21)/J21)</f>
        <v>-33.241405098309272</v>
      </c>
      <c r="K23" s="22">
        <f t="shared" si="1"/>
        <v>-32.551718157606949</v>
      </c>
      <c r="L23" s="22">
        <f t="shared" si="1"/>
        <v>-27.778525050617098</v>
      </c>
      <c r="M23" s="22" t="e">
        <f t="shared" si="1"/>
        <v>#N/A</v>
      </c>
      <c r="N23" s="22">
        <f t="shared" si="1"/>
        <v>-34.37972224161058</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West Oxfordshire</v>
      </c>
      <c r="G28" s="13"/>
      <c r="H28" s="14"/>
      <c r="I28" s="15">
        <f>VLOOKUP(F28,Walk!AA3:AI363,4,FALSE)</f>
        <v>21.7539446281666</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West Oxfordshire to Rural as a Region</v>
      </c>
      <c r="G31" s="70"/>
      <c r="H31" s="71"/>
      <c r="I31" s="22">
        <f>100*((I28-I29)/I29)</f>
        <v>-14.339344468317622</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West Oxfordshire</v>
      </c>
      <c r="G36" s="13"/>
      <c r="H36" s="14"/>
      <c r="I36" s="15">
        <f>VLOOKUP(F36,Walk!AO3:AR363,4,FALSE)</f>
        <v>82.621544739508195</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West Oxfordshire to Rural as a Region</v>
      </c>
      <c r="G39" s="70"/>
      <c r="H39" s="71"/>
      <c r="I39" s="22">
        <f>100*((I36-I37)/I37)</f>
        <v>-17.606971039628633</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West Oxfordshire</v>
      </c>
      <c r="G44" s="13"/>
      <c r="H44" s="14"/>
      <c r="I44" s="15">
        <f>VLOOKUP(F44,Car!AA3:AI363,4,FALSE)</f>
        <v>9.6572684460489704</v>
      </c>
      <c r="J44" s="16">
        <f>VLOOKUP(F44,Car!AA3:AI363,5,FALSE)</f>
        <v>9.4579026986216892</v>
      </c>
      <c r="K44" s="16">
        <f>VLOOKUP(F44,Car!AA3:AI363,6,FALSE)</f>
        <v>10.3888722117412</v>
      </c>
      <c r="L44" s="16">
        <f>VLOOKUP(F44,Car!AA3:AI363,7,FALSE)</f>
        <v>8.8135314764508799</v>
      </c>
      <c r="M44" s="16" t="e">
        <v>#N/A</v>
      </c>
      <c r="N44" s="16">
        <f>VLOOKUP(F44,Car!AA3:AI363,9,FALSE)</f>
        <v>8.4335250167076907</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West Oxfordshire to Rural as a Region</v>
      </c>
      <c r="G47" s="70"/>
      <c r="H47" s="71"/>
      <c r="I47" s="22">
        <f>100*((I44-I45)/I45)</f>
        <v>-1.3958214085305178</v>
      </c>
      <c r="J47" s="22">
        <f t="shared" ref="J47:L47" si="3">100*((J44-J45)/J45)</f>
        <v>-2.8360435218004798</v>
      </c>
      <c r="K47" s="22">
        <f t="shared" si="3"/>
        <v>1.530463254613839</v>
      </c>
      <c r="L47" s="22">
        <f t="shared" si="3"/>
        <v>-6.3825809801509088</v>
      </c>
      <c r="M47" s="22" t="e">
        <v>#N/A</v>
      </c>
      <c r="N47" s="22">
        <f t="shared" ref="N47" si="4">100*((N44-N45)/N45)</f>
        <v>-7.0915655473229906</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West Oxfordshire</v>
      </c>
      <c r="G52" s="13"/>
      <c r="H52" s="14"/>
      <c r="I52" s="15">
        <f>VLOOKUP(F52,Car!AO3:AW363,4,FALSE)</f>
        <v>18.101534693348398</v>
      </c>
      <c r="J52" s="16">
        <f>VLOOKUP(F52,Car!AO3:AW363,5,FALSE)</f>
        <v>17.7548692672664</v>
      </c>
      <c r="K52" s="16">
        <f>VLOOKUP(F52,Car!AO3:AW363,6,FALSE)</f>
        <v>18.7282918440673</v>
      </c>
      <c r="L52" s="16">
        <f>VLOOKUP(F52,Car!AO3:AW363,7,FALSE)</f>
        <v>18.760529521636101</v>
      </c>
      <c r="M52" s="16" t="e">
        <v>#N/A</v>
      </c>
      <c r="N52" s="16">
        <f>VLOOKUP(F52,Car!AO3:AW363,9,FALSE)</f>
        <v>17.5983006697072</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West Oxfordshire to Rural as a Region</v>
      </c>
      <c r="G55" s="70"/>
      <c r="H55" s="71"/>
      <c r="I55" s="22">
        <f>100*((I52-I53)/I53)</f>
        <v>-33.503563134948614</v>
      </c>
      <c r="J55" s="22">
        <f t="shared" ref="J55:L55" si="7">100*((J52-J53)/J53)</f>
        <v>-35.46200042003165</v>
      </c>
      <c r="K55" s="22">
        <f t="shared" si="7"/>
        <v>-33.433081353106395</v>
      </c>
      <c r="L55" s="22">
        <f t="shared" si="7"/>
        <v>-30.690403152853513</v>
      </c>
      <c r="M55" s="22" t="e">
        <f t="shared" ref="M55:N55" si="8">100*((M52-M53)/M53)</f>
        <v>#N/A</v>
      </c>
      <c r="N55" s="22">
        <f t="shared" si="8"/>
        <v>-34.31523741916839</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West Oxfordshire</v>
      </c>
      <c r="G60" s="13"/>
      <c r="H60" s="14"/>
      <c r="I60" s="15">
        <f>VLOOKUP(F60,Cycle!AA3:AI363,4,FALSE)</f>
        <v>14.040520330602201</v>
      </c>
      <c r="J60" s="16">
        <f>VLOOKUP(F60,Cycle!AA3:AI363,5,FALSE)</f>
        <v>14.016587270165999</v>
      </c>
      <c r="K60" s="16">
        <f>VLOOKUP(F60,Cycle!AA3:AI363,6,FALSE)</f>
        <v>16.014446922910299</v>
      </c>
      <c r="L60" s="16">
        <f>VLOOKUP(F60,Cycle!AA3:AI363,7,FALSE)</f>
        <v>13.017017024376701</v>
      </c>
      <c r="M60" s="16" t="e">
        <v>#N/A</v>
      </c>
      <c r="N60" s="16">
        <f>VLOOKUP(F60,Cycle!AA3:AI363,9,FALSE)</f>
        <v>12.029012978976599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West Oxfordshire to Rural as a Region</v>
      </c>
      <c r="G63" s="70"/>
      <c r="H63" s="71"/>
      <c r="I63" s="22">
        <f>100*((I60-I61)/I61)</f>
        <v>-8.3924900309577026</v>
      </c>
      <c r="J63" s="22">
        <f t="shared" ref="J63:L63" si="11">100*((J60-J61)/J61)</f>
        <v>-7.9933280773036364</v>
      </c>
      <c r="K63" s="22">
        <f t="shared" si="11"/>
        <v>3.814026655118087</v>
      </c>
      <c r="L63" s="22">
        <f t="shared" si="11"/>
        <v>-6.2016515202791247</v>
      </c>
      <c r="M63" s="22" t="e">
        <f t="shared" ref="M63:M64" si="12">(M60-M61)</f>
        <v>#N/A</v>
      </c>
      <c r="N63" s="22">
        <f t="shared" ref="N63" si="13">100*((N60-N61)/N61)</f>
        <v>-10.15824649642903</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West Oxfordshire</v>
      </c>
      <c r="G68" s="13"/>
      <c r="H68" s="14"/>
      <c r="I68" s="15">
        <f>VLOOKUP(F68,Cycle!AO3:AW363,4,FALSE)</f>
        <v>39.381477094889298</v>
      </c>
      <c r="J68" s="16">
        <f>VLOOKUP(F68,Cycle!AO3:AW363,5,FALSE)</f>
        <v>39.418063129495302</v>
      </c>
      <c r="K68" s="16">
        <f>VLOOKUP(F68,Cycle!AO3:AW363,6,FALSE)</f>
        <v>39.743993596783604</v>
      </c>
      <c r="L68" s="16">
        <f>VLOOKUP(F68,Cycle!AO3:AW363,7,FALSE)</f>
        <v>39.405938573062599</v>
      </c>
      <c r="M68" s="16" t="e">
        <v>#N/A</v>
      </c>
      <c r="N68" s="16">
        <f>VLOOKUP(F68,Cycle!AO3:AW363,9,FALSE)</f>
        <v>37.546353037266599</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West Oxfordshire to Rural as a Region</v>
      </c>
      <c r="G71" s="70"/>
      <c r="H71" s="71"/>
      <c r="I71" s="22">
        <f>100*((I68-I69)/I69)</f>
        <v>-41.074556409228435</v>
      </c>
      <c r="J71" s="22">
        <f t="shared" ref="J71:L71" si="16">100*((J68-J69)/J69)</f>
        <v>-39.81283546982425</v>
      </c>
      <c r="K71" s="22">
        <f t="shared" si="16"/>
        <v>-39.607013346073778</v>
      </c>
      <c r="L71" s="22">
        <f t="shared" si="16"/>
        <v>-37.023787536749758</v>
      </c>
      <c r="M71" s="22" t="e">
        <f t="shared" ref="M71:M72" si="17">(M68-M69)</f>
        <v>#N/A</v>
      </c>
      <c r="N71" s="22">
        <f t="shared" ref="N71" si="18">100*((N68-N69)/N69)</f>
        <v>-38.756443495977976</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N2YyLRJYwXL0VClA2ZUTo3ErCKXCzW6w/41HU/QGkTUJOjrYCWs0YkfG1XcellPI0UW9C9HOf4F4JddMNAZ7mg==" saltValue="X0a4bC9Me4VIk9Yr5IPKc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2022-08-24T12:35:17Z</dcterms:modified>
</cp:coreProperties>
</file>