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9174631B-7BDD-465A-95E6-1CF7FC1BA3BE}" xr6:coauthVersionLast="47" xr6:coauthVersionMax="47" xr10:uidLastSave="{2E10E877-D609-4365-9E6C-05A0F509A9FD}"/>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<sst xmlns="http://schemas.openxmlformats.org/spreadsheetml/2006/main" count="16930" uniqueCount="1319">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</sst>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Wychavon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17.2973007569631</c:v>
                </c:pt>
                <c:pt idx="1">
                  <c:v>17.594521056665599</c:v>
                </c:pt>
                <c:pt idx="2">
                  <c:v>17.8549844305386</c:v>
                </c:pt>
                <c:pt idx="3">
                  <c:v>17.043387774989402</c:v>
                </c:pt>
                <c:pt idx="4">
                  <c:v>#N/A</c:v>
                </c:pt>
                <c:pt idx="5">
                  <c:v>14.193985540186199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Wychavon</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50.513363694857603</c:v>
                </c:pt>
                <c:pt idx="1">
                  <c:v>49.761622971708299</c:v>
                </c:pt>
                <c:pt idx="2">
                  <c:v>49.835767230373797</c:v>
                </c:pt>
                <c:pt idx="3">
                  <c:v>48.555348231303398</c:v>
                </c:pt>
                <c:pt idx="4">
                  <c:v>#N/A</c:v>
                </c:pt>
                <c:pt idx="5">
                  <c:v>47.126406864263302</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Wychavon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22.6694082479233</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Wychavon</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100.01671688707999</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Wychavon</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9.5012370429398594</c:v>
                </c:pt>
                <c:pt idx="1">
                  <c:v>9.2899652732060591</c:v>
                </c:pt>
                <c:pt idx="2">
                  <c:v>9.4588674607050898</c:v>
                </c:pt>
                <c:pt idx="3">
                  <c:v>9.2316728683544795</c:v>
                </c:pt>
                <c:pt idx="4">
                  <c:v>#N/A</c:v>
                </c:pt>
                <c:pt idx="5">
                  <c:v>8.3293764053898993</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Wychavon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22.594731172834301</c:v>
                </c:pt>
                <c:pt idx="1">
                  <c:v>22.2736298679756</c:v>
                </c:pt>
                <c:pt idx="2">
                  <c:v>23.037267441110799</c:v>
                </c:pt>
                <c:pt idx="3">
                  <c:v>22.853892837550202</c:v>
                </c:pt>
                <c:pt idx="4">
                  <c:v>#N/A</c:v>
                </c:pt>
                <c:pt idx="5">
                  <c:v>22.510415524616</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Wychavon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14.934923916014499</c:v>
                </c:pt>
                <c:pt idx="1">
                  <c:v>14.9319376234365</c:v>
                </c:pt>
                <c:pt idx="2">
                  <c:v>14.7489955898843</c:v>
                </c:pt>
                <c:pt idx="3">
                  <c:v>14.2281281391375</c:v>
                </c:pt>
                <c:pt idx="4">
                  <c:v>#N/A</c:v>
                </c:pt>
                <c:pt idx="5">
                  <c:v>12.206827481094299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Wychavon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55.269096750829597</c:v>
                </c:pt>
                <c:pt idx="1">
                  <c:v>55.633386846542997</c:v>
                </c:pt>
                <c:pt idx="2">
                  <c:v>56.439434046161402</c:v>
                </c:pt>
                <c:pt idx="3">
                  <c:v>55.411438904973302</c:v>
                </c:pt>
                <c:pt idx="4">
                  <c:v>#N/A</c:v>
                </c:pt>
                <c:pt idx="5">
                  <c:v>55.337363463734803</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Wychavon to nearest employment centres with both 500 to 4999 jobs and at least 5000 jobs are consistently below the average travel times seen for 'Rural as a Region', but above those of England overall, for all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317</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Wychavon</v>
      </c>
      <c r="G12" s="13"/>
      <c r="H12" s="14"/>
      <c r="I12" s="15">
        <f>VLOOKUP(F12,PT!AA3:AI363,4,FALSE)</f>
        <v>17.2973007569631</v>
      </c>
      <c r="J12" s="16">
        <f>VLOOKUP(F12,PT!AA3:AI363,5,FALSE)</f>
        <v>17.594521056665599</v>
      </c>
      <c r="K12" s="16">
        <f>VLOOKUP(F12,PT!AA3:AI363,6,FALSE)</f>
        <v>17.8549844305386</v>
      </c>
      <c r="L12" s="16">
        <f>VLOOKUP(F12,PT!AA3:AI363,7,FALSE)</f>
        <v>17.043387774989402</v>
      </c>
      <c r="M12" s="16" t="e">
        <v>#N/A</v>
      </c>
      <c r="N12" s="16">
        <f>VLOOKUP(F12,PT!AA3:AI363,9,FALSE)</f>
        <v>14.193985540186199</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Wychavon to Rural as a Region</v>
      </c>
      <c r="G15" s="70"/>
      <c r="H15" s="71"/>
      <c r="I15" s="22">
        <f>100*((I12-I13)/I13)</f>
        <v>-5.3869125506657598</v>
      </c>
      <c r="J15" s="22">
        <f t="shared" ref="J15:N16" si="0">100*((J12-J13)/J13)</f>
        <v>-5.8530609630048396</v>
      </c>
      <c r="K15" s="22">
        <f t="shared" si="0"/>
        <v>-8.5289028809838534</v>
      </c>
      <c r="L15" s="22">
        <f t="shared" si="0"/>
        <v>0.32122731298560869</v>
      </c>
      <c r="M15" s="22" t="e">
        <f t="shared" si="0"/>
        <v>#N/A</v>
      </c>
      <c r="N15" s="22">
        <f t="shared" si="0"/>
        <v>-14.666339965169451</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Wychavon</v>
      </c>
      <c r="G20" s="13"/>
      <c r="H20" s="14"/>
      <c r="I20" s="15">
        <f>VLOOKUP(F20,PT!AO3:AW363,4,FALSE)</f>
        <v>50.513363694857603</v>
      </c>
      <c r="J20" s="16">
        <f>VLOOKUP(F20,PT!AO3:AW363,5,FALSE)</f>
        <v>49.761622971708299</v>
      </c>
      <c r="K20" s="16">
        <f>VLOOKUP(F20,PT!AO3:AW363,6,FALSE)</f>
        <v>49.835767230373797</v>
      </c>
      <c r="L20" s="16">
        <f>VLOOKUP(F20,PT!AO3:AW363,7,FALSE)</f>
        <v>48.555348231303398</v>
      </c>
      <c r="M20" s="16" t="e">
        <v>#N/A</v>
      </c>
      <c r="N20" s="16">
        <f>VLOOKUP(F20,PT!AO3:AW363,9,FALSE)</f>
        <v>47.126406864263302</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Wychavon to Rural as a Region</v>
      </c>
      <c r="G23" s="70"/>
      <c r="H23" s="71"/>
      <c r="I23" s="22">
        <f>100*((I20-I21)/I21)</f>
        <v>-7.0904381965431753</v>
      </c>
      <c r="J23" s="22">
        <f t="shared" ref="J23:N23" si="1">100*((J20-J21)/J21)</f>
        <v>-9.9676587728612382</v>
      </c>
      <c r="K23" s="22">
        <f t="shared" si="1"/>
        <v>-9.3670279008339303</v>
      </c>
      <c r="L23" s="22">
        <f t="shared" si="1"/>
        <v>-11.325148446746372</v>
      </c>
      <c r="M23" s="22" t="e">
        <f t="shared" si="1"/>
        <v>#N/A</v>
      </c>
      <c r="N23" s="22">
        <f t="shared" si="1"/>
        <v>-13.017095374166749</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Wychavon</v>
      </c>
      <c r="G28" s="13"/>
      <c r="H28" s="14"/>
      <c r="I28" s="15">
        <f>VLOOKUP(F28,Walk!AA3:AI363,4,FALSE)</f>
        <v>22.6694082479233</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Wychavon to Rural as a Region</v>
      </c>
      <c r="G31" s="70"/>
      <c r="H31" s="71"/>
      <c r="I31" s="22">
        <f>100*((I28-I29)/I29)</f>
        <v>-10.734517154275919</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Wychavon</v>
      </c>
      <c r="G36" s="13"/>
      <c r="H36" s="14"/>
      <c r="I36" s="15">
        <f>VLOOKUP(F36,Walk!AO3:AR363,4,FALSE)</f>
        <v>100.01671688707999</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Wychavon to Rural as a Region</v>
      </c>
      <c r="G39" s="70"/>
      <c r="H39" s="71"/>
      <c r="I39" s="22">
        <f>100*((I36-I37)/I37)</f>
        <v>-0.25991069302901731</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Wychavon</v>
      </c>
      <c r="G44" s="13"/>
      <c r="H44" s="14"/>
      <c r="I44" s="15">
        <f>VLOOKUP(F44,Car!AA3:AI363,4,FALSE)</f>
        <v>9.5012370429398594</v>
      </c>
      <c r="J44" s="16">
        <f>VLOOKUP(F44,Car!AA3:AI363,5,FALSE)</f>
        <v>9.2899652732060591</v>
      </c>
      <c r="K44" s="16">
        <f>VLOOKUP(F44,Car!AA3:AI363,6,FALSE)</f>
        <v>9.4588674607050898</v>
      </c>
      <c r="L44" s="16">
        <f>VLOOKUP(F44,Car!AA3:AI363,7,FALSE)</f>
        <v>9.2316728683544795</v>
      </c>
      <c r="M44" s="16" t="e">
        <v>#N/A</v>
      </c>
      <c r="N44" s="16">
        <f>VLOOKUP(F44,Car!AA3:AI363,9,FALSE)</f>
        <v>8.3293764053898993</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Wychavon to Rural as a Region</v>
      </c>
      <c r="G47" s="70"/>
      <c r="H47" s="71"/>
      <c r="I47" s="22">
        <f>100*((I44-I45)/I45)</f>
        <v>-2.9889580624404419</v>
      </c>
      <c r="J47" s="22">
        <f t="shared" ref="J47:L47" si="3">100*((J44-J45)/J45)</f>
        <v>-4.5613165780059663</v>
      </c>
      <c r="K47" s="22">
        <f t="shared" si="3"/>
        <v>-7.5584745316237312</v>
      </c>
      <c r="L47" s="22">
        <f t="shared" si="3"/>
        <v>-1.941078955681411</v>
      </c>
      <c r="M47" s="22" t="e">
        <v>#N/A</v>
      </c>
      <c r="N47" s="22">
        <f t="shared" ref="N47" si="4">100*((N44-N45)/N45)</f>
        <v>-8.2389249739905619</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Wychavon</v>
      </c>
      <c r="G52" s="13"/>
      <c r="H52" s="14"/>
      <c r="I52" s="15">
        <f>VLOOKUP(F52,Car!AO3:AW363,4,FALSE)</f>
        <v>22.594731172834301</v>
      </c>
      <c r="J52" s="16">
        <f>VLOOKUP(F52,Car!AO3:AW363,5,FALSE)</f>
        <v>22.2736298679756</v>
      </c>
      <c r="K52" s="16">
        <f>VLOOKUP(F52,Car!AO3:AW363,6,FALSE)</f>
        <v>23.037267441110799</v>
      </c>
      <c r="L52" s="16">
        <f>VLOOKUP(F52,Car!AO3:AW363,7,FALSE)</f>
        <v>22.853892837550202</v>
      </c>
      <c r="M52" s="16" t="e">
        <v>#N/A</v>
      </c>
      <c r="N52" s="16">
        <f>VLOOKUP(F52,Car!AO3:AW363,9,FALSE)</f>
        <v>22.510415524616</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Wychavon to Rural as a Region</v>
      </c>
      <c r="G55" s="70"/>
      <c r="H55" s="71"/>
      <c r="I55" s="22">
        <f>100*((I52-I53)/I53)</f>
        <v>-16.997694373986825</v>
      </c>
      <c r="J55" s="22">
        <f t="shared" ref="J55:L55" si="7">100*((J52-J53)/J53)</f>
        <v>-19.036547471852977</v>
      </c>
      <c r="K55" s="22">
        <f t="shared" si="7"/>
        <v>-18.11747059650089</v>
      </c>
      <c r="L55" s="22">
        <f t="shared" si="7"/>
        <v>-15.567729731098051</v>
      </c>
      <c r="M55" s="22" t="e">
        <f t="shared" ref="M55:N55" si="8">100*((M52-M53)/M53)</f>
        <v>#N/A</v>
      </c>
      <c r="N55" s="22">
        <f t="shared" si="8"/>
        <v>-15.981018447114151</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Wychavon</v>
      </c>
      <c r="G60" s="13"/>
      <c r="H60" s="14"/>
      <c r="I60" s="15">
        <f>VLOOKUP(F60,Cycle!AA3:AI363,4,FALSE)</f>
        <v>14.934923916014499</v>
      </c>
      <c r="J60" s="16">
        <f>VLOOKUP(F60,Cycle!AA3:AI363,5,FALSE)</f>
        <v>14.9319376234365</v>
      </c>
      <c r="K60" s="16">
        <f>VLOOKUP(F60,Cycle!AA3:AI363,6,FALSE)</f>
        <v>14.7489955898843</v>
      </c>
      <c r="L60" s="16">
        <f>VLOOKUP(F60,Cycle!AA3:AI363,7,FALSE)</f>
        <v>14.2281281391375</v>
      </c>
      <c r="M60" s="16" t="e">
        <v>#N/A</v>
      </c>
      <c r="N60" s="16">
        <f>VLOOKUP(F60,Cycle!AA3:AI363,9,FALSE)</f>
        <v>12.206827481094299</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Wychavon to Rural as a Region</v>
      </c>
      <c r="G63" s="70"/>
      <c r="H63" s="71"/>
      <c r="I63" s="22">
        <f>100*((I60-I61)/I61)</f>
        <v>-2.5569452336310814</v>
      </c>
      <c r="J63" s="22">
        <f t="shared" ref="J63:L63" si="11">100*((J60-J61)/J61)</f>
        <v>-1.9848512616282483</v>
      </c>
      <c r="K63" s="22">
        <f t="shared" si="11"/>
        <v>-4.3892912021833252</v>
      </c>
      <c r="L63" s="22">
        <f t="shared" si="11"/>
        <v>2.5254033938582556</v>
      </c>
      <c r="M63" s="22" t="e">
        <f t="shared" ref="M63:M64" si="12">(M60-M61)</f>
        <v>#N/A</v>
      </c>
      <c r="N63" s="22">
        <f t="shared" ref="N63" si="13">100*((N60-N61)/N61)</f>
        <v>-8.8301935051704117</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Wychavon</v>
      </c>
      <c r="G68" s="13"/>
      <c r="H68" s="14"/>
      <c r="I68" s="15">
        <f>VLOOKUP(F68,Cycle!AO3:AW363,4,FALSE)</f>
        <v>55.269096750829597</v>
      </c>
      <c r="J68" s="16">
        <f>VLOOKUP(F68,Cycle!AO3:AW363,5,FALSE)</f>
        <v>55.633386846542997</v>
      </c>
      <c r="K68" s="16">
        <f>VLOOKUP(F68,Cycle!AO3:AW363,6,FALSE)</f>
        <v>56.439434046161402</v>
      </c>
      <c r="L68" s="16">
        <f>VLOOKUP(F68,Cycle!AO3:AW363,7,FALSE)</f>
        <v>55.411438904973302</v>
      </c>
      <c r="M68" s="16" t="e">
        <v>#N/A</v>
      </c>
      <c r="N68" s="16">
        <f>VLOOKUP(F68,Cycle!AO3:AW363,9,FALSE)</f>
        <v>55.337363463734803</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Wychavon to Rural as a Region</v>
      </c>
      <c r="G71" s="70"/>
      <c r="H71" s="71"/>
      <c r="I71" s="22">
        <f>100*((I68-I69)/I69)</f>
        <v>-17.302338989043442</v>
      </c>
      <c r="J71" s="22">
        <f t="shared" ref="J71:L71" si="16">100*((J68-J69)/J69)</f>
        <v>-15.053771249397485</v>
      </c>
      <c r="K71" s="22">
        <f t="shared" si="16"/>
        <v>-14.237456313881324</v>
      </c>
      <c r="L71" s="22">
        <f t="shared" si="16"/>
        <v>-11.444754883735792</v>
      </c>
      <c r="M71" s="22" t="e">
        <f t="shared" ref="M71:M72" si="17">(M68-M69)</f>
        <v>#N/A</v>
      </c>
      <c r="N71" s="22">
        <f t="shared" ref="N71" si="18">100*((N68-N69)/N69)</f>
        <v>-9.7367208284905615</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P2C8elg6MG4EyUphj+DxSYV6hB16g2TNLfU25Ka69CdTP7+p17HpUtS7IakvH6Hp5F+29HOVQ649pZd4mlN8ww==" saltValue="IZ7bXZQbmjgzd9t7VAbKaQ=="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2022-08-24T12:17:23Z</dcterms:modified>
</cp:coreProperties>
</file>