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041022/Miision 4/"/>
    </mc:Choice>
  </mc:AlternateContent>
  <xr:revisionPtr revIDLastSave="5" documentId="8_{54BA9F63-D749-49C7-BCEB-E8807AD02960}" xr6:coauthVersionLast="47" xr6:coauthVersionMax="47" xr10:uidLastSave="{333A14FA-7E19-47C3-8BB7-286348083F9D}"/>
  <workbookProtection workbookAlgorithmName="SHA-512" workbookHashValue="VDolupJFxLNFuHHd9rloh/aIkoNC1IP1BvxIzNk9+mWi1Ny44a8yOZTLzV2gkL6f3saJ752oMmoP0kWlkvrdSw==" workbookSaltValue="ONxcxR9tgqPc8Cx5eYjSBg=="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Sheet2" sheetId="9" state="veryHidden" r:id="rId5"/>
  </sheets>
  <definedNames>
    <definedName name="members">members!$A$1:$A$76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32" i="1" l="1"/>
  <c r="L32" i="1"/>
  <c r="M32" i="1"/>
  <c r="J32" i="1"/>
  <c r="I32" i="1"/>
  <c r="K31" i="1"/>
  <c r="K35" i="1" s="1"/>
  <c r="L31" i="1"/>
  <c r="L35" i="1" s="1"/>
  <c r="M31" i="1"/>
  <c r="M35" i="1" s="1"/>
  <c r="J31" i="1"/>
  <c r="J35" i="1" s="1"/>
  <c r="I31" i="1"/>
  <c r="I35" i="1" s="1"/>
  <c r="BH474" i="9"/>
  <c r="BI474" i="9"/>
  <c r="BJ474" i="9"/>
  <c r="BG474" i="9"/>
  <c r="F474" i="9"/>
  <c r="G474" i="9"/>
  <c r="H474" i="9"/>
  <c r="I474" i="9"/>
  <c r="J474" i="9"/>
  <c r="E474" i="9"/>
  <c r="E476" i="9"/>
  <c r="AJ472" i="9" l="1"/>
  <c r="AI472" i="9"/>
  <c r="AJ474" i="9"/>
  <c r="AI474" i="9"/>
  <c r="BH472" i="9"/>
  <c r="BI472" i="9"/>
  <c r="BJ472" i="9"/>
  <c r="BG472" i="9"/>
  <c r="BP472" i="9"/>
  <c r="BQ472" i="9"/>
  <c r="BR472" i="9"/>
  <c r="BS472" i="9"/>
  <c r="BT472" i="9"/>
  <c r="BO472" i="9"/>
  <c r="F475" i="9"/>
  <c r="G475" i="9"/>
  <c r="H475" i="9"/>
  <c r="I475" i="9"/>
  <c r="J475" i="9"/>
  <c r="E475" i="9"/>
  <c r="F476" i="9" l="1"/>
  <c r="G476" i="9"/>
  <c r="H476" i="9"/>
  <c r="I476" i="9"/>
  <c r="J476" i="9"/>
  <c r="I13" i="1"/>
  <c r="BP474" i="9"/>
  <c r="BQ474" i="9"/>
  <c r="BR474" i="9"/>
  <c r="BS474" i="9"/>
  <c r="BT474" i="9"/>
  <c r="BO474" i="9"/>
  <c r="O21" i="1"/>
  <c r="V21" i="1"/>
  <c r="V25" i="1" s="1"/>
  <c r="U21" i="1"/>
  <c r="U25" i="1" s="1"/>
  <c r="T21" i="1"/>
  <c r="T25" i="1" s="1"/>
  <c r="S21" i="1"/>
  <c r="S25" i="1" s="1"/>
  <c r="M21" i="1"/>
  <c r="M25" i="1" s="1"/>
  <c r="L21" i="1"/>
  <c r="L25" i="1" s="1"/>
  <c r="F21" i="1"/>
  <c r="T22" i="1"/>
  <c r="U22" i="1"/>
  <c r="V22" i="1"/>
  <c r="S22" i="1"/>
  <c r="V23" i="1"/>
  <c r="U23" i="1"/>
  <c r="T23" i="1"/>
  <c r="S23" i="1"/>
  <c r="M22" i="1"/>
  <c r="L22" i="1"/>
  <c r="K23" i="1"/>
  <c r="L23" i="1"/>
  <c r="M23" i="1"/>
  <c r="J23" i="1"/>
  <c r="I23" i="1"/>
  <c r="F30" i="1"/>
  <c r="K13" i="1"/>
  <c r="L13" i="1"/>
  <c r="M13" i="1"/>
  <c r="N13" i="1"/>
  <c r="J13" i="1"/>
  <c r="C416" i="9"/>
  <c r="C398" i="9"/>
  <c r="C384" i="9"/>
  <c r="C366" i="9"/>
  <c r="C338" i="9"/>
  <c r="C329" i="9"/>
  <c r="C221" i="9"/>
  <c r="C211" i="9"/>
  <c r="C193" i="9"/>
  <c r="C169" i="9"/>
  <c r="K14" i="1"/>
  <c r="L14" i="1"/>
  <c r="M14" i="1"/>
  <c r="N14" i="1"/>
  <c r="J14" i="1"/>
  <c r="I14" i="1"/>
  <c r="BN308" i="9"/>
  <c r="BM308" i="9"/>
  <c r="BN307" i="9"/>
  <c r="BM307" i="9"/>
  <c r="BN306" i="9"/>
  <c r="BM306" i="9"/>
  <c r="BN305" i="9"/>
  <c r="BM305" i="9"/>
  <c r="BN304" i="9"/>
  <c r="BM304" i="9"/>
  <c r="BN303" i="9"/>
  <c r="BM303" i="9"/>
  <c r="BN302" i="9"/>
  <c r="BM302" i="9"/>
  <c r="BN301" i="9"/>
  <c r="BM301" i="9"/>
  <c r="BN300" i="9"/>
  <c r="BM300" i="9"/>
  <c r="BN299" i="9"/>
  <c r="BM299" i="9"/>
  <c r="BN298" i="9"/>
  <c r="BM298" i="9"/>
  <c r="BN297" i="9"/>
  <c r="BM297" i="9"/>
  <c r="BN296" i="9"/>
  <c r="BM296" i="9"/>
  <c r="BN295" i="9"/>
  <c r="BM295" i="9"/>
  <c r="BN294" i="9"/>
  <c r="BM294" i="9"/>
  <c r="BN293" i="9"/>
  <c r="BM293" i="9"/>
  <c r="BN292" i="9"/>
  <c r="BM292" i="9"/>
  <c r="BN291" i="9"/>
  <c r="BM291" i="9"/>
  <c r="BN290" i="9"/>
  <c r="BM290" i="9"/>
  <c r="BN289" i="9"/>
  <c r="BM289" i="9"/>
  <c r="BN288" i="9"/>
  <c r="BM288" i="9"/>
  <c r="BN287" i="9"/>
  <c r="BM287" i="9"/>
  <c r="BN286" i="9"/>
  <c r="BM286" i="9"/>
  <c r="BN460" i="9"/>
  <c r="BM460" i="9"/>
  <c r="BN459" i="9"/>
  <c r="BM459" i="9"/>
  <c r="BN458" i="9"/>
  <c r="BM458" i="9"/>
  <c r="BN457" i="9"/>
  <c r="BM457" i="9"/>
  <c r="BN456" i="9"/>
  <c r="BM456" i="9"/>
  <c r="BN455" i="9"/>
  <c r="BM455" i="9"/>
  <c r="BN454" i="9"/>
  <c r="BM454" i="9"/>
  <c r="BN453" i="9"/>
  <c r="BM453" i="9"/>
  <c r="BN452" i="9"/>
  <c r="BM452" i="9"/>
  <c r="BN451" i="9"/>
  <c r="BM451" i="9"/>
  <c r="BN450" i="9"/>
  <c r="BM450" i="9"/>
  <c r="BN449" i="9"/>
  <c r="BM449" i="9"/>
  <c r="BN448" i="9"/>
  <c r="BM448" i="9"/>
  <c r="BN447" i="9"/>
  <c r="BM447" i="9"/>
  <c r="BN446" i="9"/>
  <c r="BM446" i="9"/>
  <c r="BN445" i="9"/>
  <c r="BM445" i="9"/>
  <c r="BN444" i="9"/>
  <c r="BM444" i="9"/>
  <c r="BN443" i="9"/>
  <c r="BM443" i="9"/>
  <c r="BN442" i="9"/>
  <c r="BM442" i="9"/>
  <c r="BN441" i="9"/>
  <c r="BM441" i="9"/>
  <c r="BN440" i="9"/>
  <c r="BM440" i="9"/>
  <c r="BN439" i="9"/>
  <c r="BM439" i="9"/>
  <c r="BN438" i="9"/>
  <c r="BM438" i="9"/>
  <c r="BN437" i="9"/>
  <c r="BM437" i="9"/>
  <c r="BN436" i="9"/>
  <c r="BM436" i="9"/>
  <c r="BN435" i="9"/>
  <c r="BM435" i="9"/>
  <c r="BN104" i="9"/>
  <c r="BM104" i="9"/>
  <c r="BN369" i="9"/>
  <c r="BM369" i="9"/>
  <c r="BN368" i="9"/>
  <c r="BM368" i="9"/>
  <c r="BN103" i="9"/>
  <c r="BM103" i="9"/>
  <c r="BN285" i="9"/>
  <c r="BM285" i="9"/>
  <c r="BN284" i="9"/>
  <c r="BM284" i="9"/>
  <c r="BN283" i="9"/>
  <c r="BM283" i="9"/>
  <c r="BN282" i="9"/>
  <c r="BM282" i="9"/>
  <c r="BN281" i="9"/>
  <c r="BM281" i="9"/>
  <c r="BN280" i="9"/>
  <c r="BM280" i="9"/>
  <c r="BN279" i="9"/>
  <c r="BM279" i="9"/>
  <c r="BN278" i="9"/>
  <c r="BM278" i="9"/>
  <c r="BN277" i="9"/>
  <c r="BM277" i="9"/>
  <c r="BN276" i="9"/>
  <c r="BM276" i="9"/>
  <c r="BN275" i="9"/>
  <c r="BM275" i="9"/>
  <c r="BN274" i="9"/>
  <c r="BM274" i="9"/>
  <c r="BN273" i="9"/>
  <c r="BM273" i="9"/>
  <c r="BN272" i="9"/>
  <c r="BM272" i="9"/>
  <c r="BN271" i="9"/>
  <c r="BM271" i="9"/>
  <c r="BN270" i="9"/>
  <c r="BM270" i="9"/>
  <c r="BN269" i="9"/>
  <c r="BM269" i="9"/>
  <c r="BN268" i="9"/>
  <c r="BM268" i="9"/>
  <c r="BN267" i="9"/>
  <c r="BM267" i="9"/>
  <c r="BN266" i="9"/>
  <c r="BM266" i="9"/>
  <c r="BN265" i="9"/>
  <c r="BM265" i="9"/>
  <c r="BN264" i="9"/>
  <c r="BM264" i="9"/>
  <c r="BN263" i="9"/>
  <c r="BM263" i="9"/>
  <c r="BN262" i="9"/>
  <c r="BM262" i="9"/>
  <c r="BN261" i="9"/>
  <c r="BM261" i="9"/>
  <c r="BN260" i="9"/>
  <c r="BM260" i="9"/>
  <c r="BN259" i="9"/>
  <c r="BM259" i="9"/>
  <c r="BN258" i="9"/>
  <c r="BM258" i="9"/>
  <c r="BN257" i="9"/>
  <c r="BM257" i="9"/>
  <c r="BN256" i="9"/>
  <c r="BM256" i="9"/>
  <c r="BN255" i="9"/>
  <c r="BM255" i="9"/>
  <c r="BN254" i="9"/>
  <c r="BM254" i="9"/>
  <c r="BN253" i="9"/>
  <c r="BM253" i="9"/>
  <c r="BN252" i="9"/>
  <c r="BM252" i="9"/>
  <c r="BN251" i="9"/>
  <c r="BM251" i="9"/>
  <c r="BN250" i="9"/>
  <c r="BM250" i="9"/>
  <c r="BN249" i="9"/>
  <c r="BM249" i="9"/>
  <c r="BN248" i="9"/>
  <c r="BM248" i="9"/>
  <c r="BN247" i="9"/>
  <c r="BM247" i="9"/>
  <c r="BN246" i="9"/>
  <c r="BM246" i="9"/>
  <c r="BN245" i="9"/>
  <c r="BM245" i="9"/>
  <c r="BN244" i="9"/>
  <c r="BM244" i="9"/>
  <c r="BN243" i="9"/>
  <c r="BM243" i="9"/>
  <c r="BN242" i="9"/>
  <c r="BM242" i="9"/>
  <c r="BN241" i="9"/>
  <c r="BM241" i="9"/>
  <c r="BN240" i="9"/>
  <c r="BM240" i="9"/>
  <c r="BN239" i="9"/>
  <c r="BM239" i="9"/>
  <c r="BN238" i="9"/>
  <c r="BM238" i="9"/>
  <c r="BN237" i="9"/>
  <c r="BM237" i="9"/>
  <c r="BN236" i="9"/>
  <c r="BM236" i="9"/>
  <c r="BN235" i="9"/>
  <c r="BM235" i="9"/>
  <c r="BN234" i="9"/>
  <c r="BM234" i="9"/>
  <c r="BN233" i="9"/>
  <c r="BM233" i="9"/>
  <c r="BN232" i="9"/>
  <c r="BM232" i="9"/>
  <c r="BN231" i="9"/>
  <c r="BM231" i="9"/>
  <c r="BN230" i="9"/>
  <c r="BM230" i="9"/>
  <c r="BN229" i="9"/>
  <c r="BM229" i="9"/>
  <c r="BN228" i="9"/>
  <c r="BM228" i="9"/>
  <c r="BN227" i="9"/>
  <c r="BM227" i="9"/>
  <c r="BN226" i="9"/>
  <c r="BM226" i="9"/>
  <c r="BN225" i="9"/>
  <c r="BM225" i="9"/>
  <c r="BN224" i="9"/>
  <c r="BM224" i="9"/>
  <c r="BN223" i="9"/>
  <c r="BM223" i="9"/>
  <c r="BN222" i="9"/>
  <c r="BM222" i="9"/>
  <c r="BN221" i="9"/>
  <c r="BM221" i="9"/>
  <c r="BN220" i="9"/>
  <c r="BM220" i="9"/>
  <c r="BN219" i="9"/>
  <c r="BM219" i="9"/>
  <c r="BN218" i="9"/>
  <c r="BM218" i="9"/>
  <c r="BN217" i="9"/>
  <c r="BM217" i="9"/>
  <c r="BN216" i="9"/>
  <c r="BM216" i="9"/>
  <c r="BN215" i="9"/>
  <c r="BM215" i="9"/>
  <c r="BN214" i="9"/>
  <c r="BM214" i="9"/>
  <c r="BN213" i="9"/>
  <c r="BM213" i="9"/>
  <c r="BN212" i="9"/>
  <c r="BM212" i="9"/>
  <c r="BN211" i="9"/>
  <c r="BM211" i="9"/>
  <c r="BN210" i="9"/>
  <c r="BM210" i="9"/>
  <c r="BN209" i="9"/>
  <c r="BM209" i="9"/>
  <c r="BN208" i="9"/>
  <c r="BM208" i="9"/>
  <c r="BN207" i="9"/>
  <c r="BM207" i="9"/>
  <c r="BN206" i="9"/>
  <c r="BM206" i="9"/>
  <c r="BN205" i="9"/>
  <c r="BM205" i="9"/>
  <c r="BN204" i="9"/>
  <c r="BM204" i="9"/>
  <c r="BN203" i="9"/>
  <c r="BM203" i="9"/>
  <c r="BN202" i="9"/>
  <c r="BM202" i="9"/>
  <c r="BN201" i="9"/>
  <c r="BM201" i="9"/>
  <c r="BN200" i="9"/>
  <c r="BM200" i="9"/>
  <c r="BN199" i="9"/>
  <c r="BM199" i="9"/>
  <c r="BN198" i="9"/>
  <c r="BM198" i="9"/>
  <c r="BN197" i="9"/>
  <c r="BM197" i="9"/>
  <c r="BN196" i="9"/>
  <c r="BM196" i="9"/>
  <c r="BN195" i="9"/>
  <c r="BM195" i="9"/>
  <c r="BN194" i="9"/>
  <c r="BM194" i="9"/>
  <c r="BN193" i="9"/>
  <c r="BM193" i="9"/>
  <c r="BN192" i="9"/>
  <c r="BM192" i="9"/>
  <c r="BN191" i="9"/>
  <c r="BM191" i="9"/>
  <c r="BN190" i="9"/>
  <c r="BM190" i="9"/>
  <c r="BN189" i="9"/>
  <c r="BM189" i="9"/>
  <c r="BN188" i="9"/>
  <c r="BM188" i="9"/>
  <c r="BN187" i="9"/>
  <c r="BM187" i="9"/>
  <c r="BN186" i="9"/>
  <c r="BM186" i="9"/>
  <c r="BN185" i="9"/>
  <c r="BM185" i="9"/>
  <c r="BN184" i="9"/>
  <c r="BM184" i="9"/>
  <c r="BN183" i="9"/>
  <c r="BM183" i="9"/>
  <c r="BN182" i="9"/>
  <c r="BM182" i="9"/>
  <c r="BN181" i="9"/>
  <c r="BM181" i="9"/>
  <c r="BN180" i="9"/>
  <c r="BM180" i="9"/>
  <c r="BN179" i="9"/>
  <c r="BM179" i="9"/>
  <c r="BN178" i="9"/>
  <c r="BM178" i="9"/>
  <c r="BN177" i="9"/>
  <c r="BM177" i="9"/>
  <c r="BN176" i="9"/>
  <c r="BM176" i="9"/>
  <c r="BN175" i="9"/>
  <c r="BM175" i="9"/>
  <c r="BN174" i="9"/>
  <c r="BM174" i="9"/>
  <c r="BN173" i="9"/>
  <c r="BM173" i="9"/>
  <c r="BN172" i="9"/>
  <c r="BM172" i="9"/>
  <c r="BN171" i="9"/>
  <c r="BM171" i="9"/>
  <c r="BN170" i="9"/>
  <c r="BM170" i="9"/>
  <c r="BN169" i="9"/>
  <c r="BM169" i="9"/>
  <c r="BN168" i="9"/>
  <c r="BM168" i="9"/>
  <c r="BN167" i="9"/>
  <c r="BM167" i="9"/>
  <c r="BN166" i="9"/>
  <c r="BM166" i="9"/>
  <c r="BN165" i="9"/>
  <c r="BM165" i="9"/>
  <c r="BN164" i="9"/>
  <c r="BM164" i="9"/>
  <c r="BN163" i="9"/>
  <c r="BM163" i="9"/>
  <c r="BN162" i="9"/>
  <c r="BM162" i="9"/>
  <c r="BN161" i="9"/>
  <c r="BM161" i="9"/>
  <c r="BN160" i="9"/>
  <c r="BM160" i="9"/>
  <c r="BN159" i="9"/>
  <c r="BM159" i="9"/>
  <c r="BN158" i="9"/>
  <c r="BM158" i="9"/>
  <c r="BN157" i="9"/>
  <c r="BM157" i="9"/>
  <c r="BN156" i="9"/>
  <c r="BM156" i="9"/>
  <c r="BN155" i="9"/>
  <c r="BM155" i="9"/>
  <c r="BN154" i="9"/>
  <c r="BM154" i="9"/>
  <c r="BN153" i="9"/>
  <c r="BM153" i="9"/>
  <c r="BN152" i="9"/>
  <c r="BM152" i="9"/>
  <c r="BN151" i="9"/>
  <c r="BM151" i="9"/>
  <c r="BN150" i="9"/>
  <c r="BM150" i="9"/>
  <c r="BN149" i="9"/>
  <c r="BM149" i="9"/>
  <c r="BN148" i="9"/>
  <c r="BM148" i="9"/>
  <c r="BN147" i="9"/>
  <c r="BM147" i="9"/>
  <c r="BN146" i="9"/>
  <c r="BM146" i="9"/>
  <c r="BN145" i="9"/>
  <c r="BM145" i="9"/>
  <c r="BN144" i="9"/>
  <c r="BM144" i="9"/>
  <c r="BN143" i="9"/>
  <c r="BM143" i="9"/>
  <c r="BN142" i="9"/>
  <c r="BM142" i="9"/>
  <c r="BN141" i="9"/>
  <c r="BM141" i="9"/>
  <c r="BN140" i="9"/>
  <c r="BM140" i="9"/>
  <c r="BN139" i="9"/>
  <c r="BM139" i="9"/>
  <c r="BN138" i="9"/>
  <c r="BM138" i="9"/>
  <c r="BN137" i="9"/>
  <c r="BM137" i="9"/>
  <c r="BN136" i="9"/>
  <c r="BM136" i="9"/>
  <c r="BN135" i="9"/>
  <c r="BM135" i="9"/>
  <c r="BN134" i="9"/>
  <c r="BM134" i="9"/>
  <c r="BN133" i="9"/>
  <c r="BM133" i="9"/>
  <c r="BN132" i="9"/>
  <c r="BM132" i="9"/>
  <c r="BN131" i="9"/>
  <c r="BM131" i="9"/>
  <c r="BN130" i="9"/>
  <c r="BM130" i="9"/>
  <c r="BN129" i="9"/>
  <c r="BM129" i="9"/>
  <c r="BN128" i="9"/>
  <c r="BM128" i="9"/>
  <c r="BN127" i="9"/>
  <c r="BM127" i="9"/>
  <c r="BN126" i="9"/>
  <c r="BM126" i="9"/>
  <c r="BN125" i="9"/>
  <c r="BM125" i="9"/>
  <c r="BN124" i="9"/>
  <c r="BM124" i="9"/>
  <c r="BN123" i="9"/>
  <c r="BM123" i="9"/>
  <c r="BN122" i="9"/>
  <c r="BM122" i="9"/>
  <c r="BN121" i="9"/>
  <c r="BM121" i="9"/>
  <c r="BN120" i="9"/>
  <c r="BM120" i="9"/>
  <c r="BN119" i="9"/>
  <c r="BM119" i="9"/>
  <c r="BN118" i="9"/>
  <c r="BM118" i="9"/>
  <c r="BN117" i="9"/>
  <c r="BM117" i="9"/>
  <c r="BN116" i="9"/>
  <c r="BM116" i="9"/>
  <c r="BN115" i="9"/>
  <c r="BM115" i="9"/>
  <c r="BN114" i="9"/>
  <c r="BM114" i="9"/>
  <c r="BN113" i="9"/>
  <c r="BM113" i="9"/>
  <c r="BN112" i="9"/>
  <c r="BM112" i="9"/>
  <c r="BN111" i="9"/>
  <c r="BM111" i="9"/>
  <c r="BN110" i="9"/>
  <c r="BM110" i="9"/>
  <c r="BN109" i="9"/>
  <c r="BM109" i="9"/>
  <c r="BN108" i="9"/>
  <c r="BM108" i="9"/>
  <c r="BN107" i="9"/>
  <c r="BM107" i="9"/>
  <c r="BN106" i="9"/>
  <c r="BM106" i="9"/>
  <c r="BN105" i="9"/>
  <c r="BM105" i="9"/>
  <c r="BN434" i="9"/>
  <c r="BM434" i="9"/>
  <c r="BN433" i="9"/>
  <c r="BM433" i="9"/>
  <c r="BN432" i="9"/>
  <c r="BM432" i="9"/>
  <c r="BN431" i="9"/>
  <c r="BM431" i="9"/>
  <c r="BN430" i="9"/>
  <c r="BM430" i="9"/>
  <c r="BN429" i="9"/>
  <c r="BM429" i="9"/>
  <c r="BN428" i="9"/>
  <c r="BM428" i="9"/>
  <c r="BN427" i="9"/>
  <c r="BM427" i="9"/>
  <c r="BN426" i="9"/>
  <c r="BM426" i="9"/>
  <c r="BN425" i="9"/>
  <c r="BM425" i="9"/>
  <c r="BN424" i="9"/>
  <c r="BM424" i="9"/>
  <c r="BN423" i="9"/>
  <c r="BM423" i="9"/>
  <c r="BN422" i="9"/>
  <c r="BM422" i="9"/>
  <c r="BN421" i="9"/>
  <c r="BM421" i="9"/>
  <c r="BN420" i="9"/>
  <c r="BM420" i="9"/>
  <c r="BN419" i="9"/>
  <c r="BM419" i="9"/>
  <c r="BN418" i="9"/>
  <c r="BM418" i="9"/>
  <c r="BN417" i="9"/>
  <c r="BM417" i="9"/>
  <c r="BN416" i="9"/>
  <c r="BM416" i="9"/>
  <c r="BN415" i="9"/>
  <c r="BM415" i="9"/>
  <c r="BN414" i="9"/>
  <c r="BM414" i="9"/>
  <c r="BN413" i="9"/>
  <c r="BM413" i="9"/>
  <c r="BN412" i="9"/>
  <c r="BM412" i="9"/>
  <c r="BN411" i="9"/>
  <c r="BM411" i="9"/>
  <c r="BN410" i="9"/>
  <c r="BM410" i="9"/>
  <c r="BN409" i="9"/>
  <c r="BM409" i="9"/>
  <c r="BN408" i="9"/>
  <c r="BM408" i="9"/>
  <c r="BN407" i="9"/>
  <c r="BM407" i="9"/>
  <c r="BN406" i="9"/>
  <c r="BM406" i="9"/>
  <c r="BN405" i="9"/>
  <c r="BM405" i="9"/>
  <c r="BN404" i="9"/>
  <c r="BM404" i="9"/>
  <c r="BN403" i="9"/>
  <c r="BM403" i="9"/>
  <c r="BN402" i="9"/>
  <c r="BM402" i="9"/>
  <c r="BN401" i="9"/>
  <c r="BM401" i="9"/>
  <c r="BN400" i="9"/>
  <c r="BM400" i="9"/>
  <c r="BN399" i="9"/>
  <c r="BM399" i="9"/>
  <c r="BN398" i="9"/>
  <c r="BM398" i="9"/>
  <c r="BN397" i="9"/>
  <c r="BM397" i="9"/>
  <c r="BN396" i="9"/>
  <c r="BM396" i="9"/>
  <c r="BN395" i="9"/>
  <c r="BM395" i="9"/>
  <c r="BN394" i="9"/>
  <c r="BM394" i="9"/>
  <c r="BN393" i="9"/>
  <c r="BM393" i="9"/>
  <c r="BN392" i="9"/>
  <c r="BM392" i="9"/>
  <c r="BN391" i="9"/>
  <c r="BM391" i="9"/>
  <c r="BN390" i="9"/>
  <c r="BM390" i="9"/>
  <c r="BN389" i="9"/>
  <c r="BM389" i="9"/>
  <c r="BN388" i="9"/>
  <c r="BM388" i="9"/>
  <c r="BN387" i="9"/>
  <c r="BM387" i="9"/>
  <c r="BN386" i="9"/>
  <c r="BM386" i="9"/>
  <c r="BN385" i="9"/>
  <c r="BM385" i="9"/>
  <c r="BN384" i="9"/>
  <c r="BM384" i="9"/>
  <c r="BN383" i="9"/>
  <c r="BM383" i="9"/>
  <c r="BN382" i="9"/>
  <c r="BM382" i="9"/>
  <c r="BN381" i="9"/>
  <c r="BM381" i="9"/>
  <c r="BN380" i="9"/>
  <c r="BM380" i="9"/>
  <c r="BN379" i="9"/>
  <c r="BM379" i="9"/>
  <c r="BN378" i="9"/>
  <c r="BM378" i="9"/>
  <c r="BN377" i="9"/>
  <c r="BM377" i="9"/>
  <c r="BN376" i="9"/>
  <c r="BM376" i="9"/>
  <c r="BN375" i="9"/>
  <c r="BM375" i="9"/>
  <c r="BN374" i="9"/>
  <c r="BM374" i="9"/>
  <c r="BN373" i="9"/>
  <c r="BM373" i="9"/>
  <c r="BN372" i="9"/>
  <c r="BM372" i="9"/>
  <c r="BN371" i="9"/>
  <c r="BM371" i="9"/>
  <c r="BN370" i="9"/>
  <c r="BM370" i="9"/>
  <c r="BN102" i="9"/>
  <c r="BM102" i="9"/>
  <c r="BN101" i="9"/>
  <c r="BM101" i="9"/>
  <c r="BN367" i="9"/>
  <c r="BM367" i="9"/>
  <c r="BN100" i="9"/>
  <c r="BM100" i="9"/>
  <c r="BN366" i="9"/>
  <c r="BM366" i="9"/>
  <c r="BN365" i="9"/>
  <c r="BM365" i="9"/>
  <c r="BN364" i="9"/>
  <c r="BM364" i="9"/>
  <c r="BN363" i="9"/>
  <c r="BM363" i="9"/>
  <c r="BN362" i="9"/>
  <c r="BM362" i="9"/>
  <c r="BN361" i="9"/>
  <c r="BM361" i="9"/>
  <c r="BN360" i="9"/>
  <c r="BM360" i="9"/>
  <c r="BN359" i="9"/>
  <c r="BM359" i="9"/>
  <c r="BN358" i="9"/>
  <c r="BM358" i="9"/>
  <c r="BN357" i="9"/>
  <c r="BM357" i="9"/>
  <c r="BN356" i="9"/>
  <c r="BM356" i="9"/>
  <c r="BN99" i="9"/>
  <c r="BM99" i="9"/>
  <c r="BN98" i="9"/>
  <c r="BM98" i="9"/>
  <c r="BN97" i="9"/>
  <c r="BM97" i="9"/>
  <c r="BN96" i="9"/>
  <c r="BM96" i="9"/>
  <c r="BN95" i="9"/>
  <c r="BM95" i="9"/>
  <c r="BN94" i="9"/>
  <c r="BM94" i="9"/>
  <c r="BN355" i="9"/>
  <c r="BM355" i="9"/>
  <c r="BN93" i="9"/>
  <c r="BM93" i="9"/>
  <c r="BN354" i="9"/>
  <c r="BM354" i="9"/>
  <c r="BN353" i="9"/>
  <c r="BM353" i="9"/>
  <c r="BN352" i="9"/>
  <c r="BM352" i="9"/>
  <c r="BN351" i="9"/>
  <c r="BM351" i="9"/>
  <c r="BN350" i="9"/>
  <c r="BM350" i="9"/>
  <c r="BN349" i="9"/>
  <c r="BM349" i="9"/>
  <c r="BN348" i="9"/>
  <c r="BM348" i="9"/>
  <c r="BN347" i="9"/>
  <c r="BM347" i="9"/>
  <c r="BN346" i="9"/>
  <c r="BM346" i="9"/>
  <c r="BN345" i="9"/>
  <c r="BM345" i="9"/>
  <c r="BN344" i="9"/>
  <c r="BM344" i="9"/>
  <c r="BN343" i="9"/>
  <c r="BM343" i="9"/>
  <c r="BN41" i="9"/>
  <c r="BM41" i="9"/>
  <c r="BN40" i="9"/>
  <c r="BM40" i="9"/>
  <c r="BN39" i="9"/>
  <c r="BM39" i="9"/>
  <c r="BN38" i="9"/>
  <c r="BM38" i="9"/>
  <c r="BN37" i="9"/>
  <c r="BM37" i="9"/>
  <c r="BN36" i="9"/>
  <c r="BM36" i="9"/>
  <c r="BN35" i="9"/>
  <c r="BM35" i="9"/>
  <c r="BN34" i="9"/>
  <c r="BM34" i="9"/>
  <c r="BN33" i="9"/>
  <c r="BM33" i="9"/>
  <c r="BN32" i="9"/>
  <c r="BM32" i="9"/>
  <c r="BN31" i="9"/>
  <c r="BM31" i="9"/>
  <c r="BN30" i="9"/>
  <c r="BM30" i="9"/>
  <c r="BN29" i="9"/>
  <c r="BM29" i="9"/>
  <c r="BN28" i="9"/>
  <c r="BM28" i="9"/>
  <c r="BN27" i="9"/>
  <c r="BM27" i="9"/>
  <c r="BN26" i="9"/>
  <c r="BM26" i="9"/>
  <c r="BN25" i="9"/>
  <c r="BM25" i="9"/>
  <c r="BN24" i="9"/>
  <c r="BM24" i="9"/>
  <c r="BN23" i="9"/>
  <c r="BM23" i="9"/>
  <c r="BN22" i="9"/>
  <c r="BM22" i="9"/>
  <c r="BN21" i="9"/>
  <c r="BM21" i="9"/>
  <c r="BN20" i="9"/>
  <c r="BM20" i="9"/>
  <c r="BN19" i="9"/>
  <c r="BM19" i="9"/>
  <c r="BN18" i="9"/>
  <c r="BM18" i="9"/>
  <c r="BN17" i="9"/>
  <c r="BM17" i="9"/>
  <c r="BN16" i="9"/>
  <c r="BM16" i="9"/>
  <c r="BN15" i="9"/>
  <c r="BM15" i="9"/>
  <c r="BN14" i="9"/>
  <c r="BM14" i="9"/>
  <c r="BN13" i="9"/>
  <c r="BM13" i="9"/>
  <c r="BN12" i="9"/>
  <c r="BM12" i="9"/>
  <c r="BN11" i="9"/>
  <c r="BM11" i="9"/>
  <c r="BN10" i="9"/>
  <c r="BM10" i="9"/>
  <c r="BN9" i="9"/>
  <c r="BM9" i="9"/>
  <c r="BN92" i="9"/>
  <c r="BM92" i="9"/>
  <c r="BN91" i="9"/>
  <c r="BM91" i="9"/>
  <c r="BN90" i="9"/>
  <c r="BM90" i="9"/>
  <c r="BN89" i="9"/>
  <c r="BM89" i="9"/>
  <c r="BN88" i="9"/>
  <c r="BM88" i="9"/>
  <c r="BN342" i="9"/>
  <c r="BM342" i="9"/>
  <c r="BN341" i="9"/>
  <c r="BM341" i="9"/>
  <c r="BN340" i="9"/>
  <c r="BM340" i="9"/>
  <c r="BN339" i="9"/>
  <c r="BM339" i="9"/>
  <c r="BN338" i="9"/>
  <c r="BM338" i="9"/>
  <c r="BN337" i="9"/>
  <c r="BM337" i="9"/>
  <c r="BN87" i="9"/>
  <c r="BM87" i="9"/>
  <c r="BN77" i="9"/>
  <c r="BM77" i="9"/>
  <c r="BN76" i="9"/>
  <c r="BM76" i="9"/>
  <c r="BN75" i="9"/>
  <c r="BM75" i="9"/>
  <c r="BN74" i="9"/>
  <c r="BM74" i="9"/>
  <c r="BN73" i="9"/>
  <c r="BM73" i="9"/>
  <c r="BN72" i="9"/>
  <c r="BM72" i="9"/>
  <c r="BN71" i="9"/>
  <c r="BM71" i="9"/>
  <c r="BN86" i="9"/>
  <c r="BM86" i="9"/>
  <c r="BN85" i="9"/>
  <c r="BM85" i="9"/>
  <c r="BN336" i="9"/>
  <c r="BM336" i="9"/>
  <c r="BN335" i="9"/>
  <c r="BM335" i="9"/>
  <c r="BN334" i="9"/>
  <c r="BM334" i="9"/>
  <c r="BN333" i="9"/>
  <c r="BM333" i="9"/>
  <c r="BN332" i="9"/>
  <c r="BM332" i="9"/>
  <c r="BN331" i="9"/>
  <c r="BM331" i="9"/>
  <c r="BN84" i="9"/>
  <c r="BM84" i="9"/>
  <c r="BN83" i="9"/>
  <c r="BM83" i="9"/>
  <c r="BN82" i="9"/>
  <c r="BM82" i="9"/>
  <c r="BN81" i="9"/>
  <c r="BM81" i="9"/>
  <c r="BN330" i="9"/>
  <c r="BM330" i="9"/>
  <c r="BN329" i="9"/>
  <c r="BM329" i="9"/>
  <c r="BN328" i="9"/>
  <c r="BM328" i="9"/>
  <c r="BN327" i="9"/>
  <c r="BM327" i="9"/>
  <c r="BN70" i="9"/>
  <c r="BM70" i="9"/>
  <c r="BN69" i="9"/>
  <c r="BM69" i="9"/>
  <c r="BN68" i="9"/>
  <c r="BM68" i="9"/>
  <c r="BN67" i="9"/>
  <c r="BM67" i="9"/>
  <c r="BN66" i="9"/>
  <c r="BM66" i="9"/>
  <c r="BN65" i="9"/>
  <c r="BM65" i="9"/>
  <c r="BN64" i="9"/>
  <c r="BM64" i="9"/>
  <c r="BN63" i="9"/>
  <c r="BM63" i="9"/>
  <c r="BN62" i="9"/>
  <c r="BM62" i="9"/>
  <c r="BN80" i="9"/>
  <c r="BM80" i="9"/>
  <c r="BN326" i="9"/>
  <c r="BM326" i="9"/>
  <c r="BN325" i="9"/>
  <c r="BM325" i="9"/>
  <c r="BN324" i="9"/>
  <c r="BM324" i="9"/>
  <c r="BN323" i="9"/>
  <c r="BM323" i="9"/>
  <c r="BN322" i="9"/>
  <c r="BM322" i="9"/>
  <c r="BN61" i="9"/>
  <c r="BM61" i="9"/>
  <c r="BN60" i="9"/>
  <c r="BM60" i="9"/>
  <c r="BN59" i="9"/>
  <c r="BM59" i="9"/>
  <c r="BN58" i="9"/>
  <c r="BM58" i="9"/>
  <c r="BN57" i="9"/>
  <c r="BM57" i="9"/>
  <c r="BN79" i="9"/>
  <c r="BM79" i="9"/>
  <c r="BN56" i="9"/>
  <c r="BM56" i="9"/>
  <c r="BN55" i="9"/>
  <c r="BM55" i="9"/>
  <c r="BN54" i="9"/>
  <c r="BM54" i="9"/>
  <c r="BN53" i="9"/>
  <c r="BM53" i="9"/>
  <c r="BN52" i="9"/>
  <c r="BM52" i="9"/>
  <c r="BN51" i="9"/>
  <c r="BM51" i="9"/>
  <c r="BN50" i="9"/>
  <c r="BM50" i="9"/>
  <c r="BN49" i="9"/>
  <c r="BM49" i="9"/>
  <c r="BN48" i="9"/>
  <c r="BM48" i="9"/>
  <c r="BN47" i="9"/>
  <c r="BM47" i="9"/>
  <c r="BN78" i="9"/>
  <c r="BM78" i="9"/>
  <c r="BN321" i="9"/>
  <c r="BM321" i="9"/>
  <c r="BN320" i="9"/>
  <c r="BM320" i="9"/>
  <c r="BN319" i="9"/>
  <c r="BM319" i="9"/>
  <c r="BN318" i="9"/>
  <c r="BM318" i="9"/>
  <c r="BN317" i="9"/>
  <c r="BM317" i="9"/>
  <c r="BN316" i="9"/>
  <c r="BM316" i="9"/>
  <c r="BN46" i="9"/>
  <c r="BM46" i="9"/>
  <c r="BN45" i="9"/>
  <c r="BM45" i="9"/>
  <c r="BN44" i="9"/>
  <c r="BM44" i="9"/>
  <c r="BN43" i="9"/>
  <c r="BM43" i="9"/>
  <c r="BN42" i="9"/>
  <c r="BM42" i="9"/>
  <c r="BN315" i="9"/>
  <c r="BM315" i="9"/>
  <c r="BN314" i="9"/>
  <c r="BM314" i="9"/>
  <c r="BN313" i="9"/>
  <c r="BM313" i="9"/>
  <c r="BN312" i="9"/>
  <c r="BM312" i="9"/>
  <c r="BN311" i="9"/>
  <c r="BM311" i="9"/>
  <c r="BN310" i="9"/>
  <c r="BM310" i="9"/>
  <c r="BN309" i="9"/>
  <c r="BM309" i="9"/>
  <c r="F25" i="1" l="1"/>
  <c r="F24" i="1"/>
  <c r="F33" i="1"/>
  <c r="F34" i="1"/>
  <c r="O24" i="1"/>
  <c r="O25" i="1"/>
  <c r="L26" i="1"/>
  <c r="N17" i="1"/>
  <c r="S26" i="1"/>
  <c r="M17" i="1"/>
  <c r="L17" i="1"/>
  <c r="M26" i="1"/>
  <c r="K17" i="1"/>
  <c r="J17" i="1"/>
  <c r="T26" i="1"/>
  <c r="I17" i="1"/>
  <c r="J30" i="1"/>
  <c r="I30" i="1"/>
  <c r="M30" i="1"/>
  <c r="L30" i="1"/>
  <c r="K30" i="1"/>
  <c r="M24" i="1"/>
  <c r="L24" i="1"/>
  <c r="U26" i="1"/>
  <c r="U24" i="1"/>
  <c r="V26" i="1"/>
  <c r="T24" i="1"/>
  <c r="S24" i="1"/>
  <c r="V24" i="1"/>
  <c r="C355" i="9"/>
  <c r="D355" i="9"/>
  <c r="C356" i="9"/>
  <c r="D356" i="9"/>
  <c r="AD460" i="9"/>
  <c r="AC460" i="9"/>
  <c r="AD459" i="9"/>
  <c r="AC459" i="9"/>
  <c r="AD458" i="9"/>
  <c r="AC458" i="9"/>
  <c r="AD457" i="9"/>
  <c r="AC457" i="9"/>
  <c r="AD456" i="9"/>
  <c r="AC456" i="9"/>
  <c r="AD455" i="9"/>
  <c r="AC455" i="9"/>
  <c r="AD454" i="9"/>
  <c r="AC454" i="9"/>
  <c r="AD453" i="9"/>
  <c r="AC453" i="9"/>
  <c r="AD452" i="9"/>
  <c r="AC452" i="9"/>
  <c r="AD451" i="9"/>
  <c r="AC451" i="9"/>
  <c r="AD450" i="9"/>
  <c r="AC450" i="9"/>
  <c r="AD449" i="9"/>
  <c r="AC449" i="9"/>
  <c r="AD448" i="9"/>
  <c r="AC448" i="9"/>
  <c r="AD447" i="9"/>
  <c r="AC447" i="9"/>
  <c r="AD446" i="9"/>
  <c r="AC446" i="9"/>
  <c r="AD445" i="9"/>
  <c r="AC445" i="9"/>
  <c r="AD444" i="9"/>
  <c r="AC444" i="9"/>
  <c r="AD443" i="9"/>
  <c r="AC443" i="9"/>
  <c r="AD442" i="9"/>
  <c r="AC442" i="9"/>
  <c r="AD441" i="9"/>
  <c r="AC441" i="9"/>
  <c r="AD440" i="9"/>
  <c r="AC440" i="9"/>
  <c r="AD439" i="9"/>
  <c r="AC439" i="9"/>
  <c r="AD438" i="9"/>
  <c r="AC438" i="9"/>
  <c r="AD437" i="9"/>
  <c r="AC437" i="9"/>
  <c r="AD436" i="9"/>
  <c r="AC436" i="9"/>
  <c r="AD435" i="9"/>
  <c r="AC435" i="9"/>
  <c r="AD434" i="9"/>
  <c r="AC434" i="9"/>
  <c r="AD433" i="9"/>
  <c r="AC433" i="9"/>
  <c r="AD432" i="9"/>
  <c r="AC432" i="9"/>
  <c r="AD431" i="9"/>
  <c r="AC431" i="9"/>
  <c r="AD430" i="9"/>
  <c r="AC430" i="9"/>
  <c r="AD429" i="9"/>
  <c r="AC429" i="9"/>
  <c r="AD428" i="9"/>
  <c r="AC428" i="9"/>
  <c r="AD427" i="9"/>
  <c r="AC427" i="9"/>
  <c r="AD426" i="9"/>
  <c r="AC426" i="9"/>
  <c r="AD425" i="9"/>
  <c r="AC425" i="9"/>
  <c r="AD424" i="9"/>
  <c r="AC424" i="9"/>
  <c r="AD423" i="9"/>
  <c r="AC423" i="9"/>
  <c r="AD422" i="9"/>
  <c r="AC422" i="9"/>
  <c r="AD421" i="9"/>
  <c r="AC421" i="9"/>
  <c r="AD420" i="9"/>
  <c r="AC420" i="9"/>
  <c r="AD419" i="9"/>
  <c r="AC419" i="9"/>
  <c r="AD418" i="9"/>
  <c r="AC418" i="9"/>
  <c r="AD417" i="9"/>
  <c r="AC417" i="9"/>
  <c r="AD416" i="9"/>
  <c r="AC416" i="9"/>
  <c r="AD415" i="9"/>
  <c r="AC415" i="9"/>
  <c r="AD414" i="9"/>
  <c r="AC414" i="9"/>
  <c r="AD413" i="9"/>
  <c r="AC413" i="9"/>
  <c r="AD412" i="9"/>
  <c r="AC412" i="9"/>
  <c r="AD411" i="9"/>
  <c r="AC411" i="9"/>
  <c r="AD410" i="9"/>
  <c r="AC410" i="9"/>
  <c r="AD409" i="9"/>
  <c r="AC409" i="9"/>
  <c r="AD408" i="9"/>
  <c r="AC408" i="9"/>
  <c r="AD407" i="9"/>
  <c r="AC407" i="9"/>
  <c r="AD406" i="9"/>
  <c r="AC406" i="9"/>
  <c r="AD405" i="9"/>
  <c r="AC405" i="9"/>
  <c r="AD404" i="9"/>
  <c r="AC404" i="9"/>
  <c r="AD403" i="9"/>
  <c r="AC403" i="9"/>
  <c r="AD402" i="9"/>
  <c r="AC402" i="9"/>
  <c r="AD401" i="9"/>
  <c r="AC401" i="9"/>
  <c r="AD400" i="9"/>
  <c r="AC400" i="9"/>
  <c r="AD399" i="9"/>
  <c r="AC399" i="9"/>
  <c r="AD398" i="9"/>
  <c r="AC398" i="9"/>
  <c r="AD397" i="9"/>
  <c r="AC397" i="9"/>
  <c r="AD396" i="9"/>
  <c r="AC396" i="9"/>
  <c r="AD395" i="9"/>
  <c r="AC395" i="9"/>
  <c r="AD394" i="9"/>
  <c r="AC394" i="9"/>
  <c r="AD393" i="9"/>
  <c r="AC393" i="9"/>
  <c r="AD392" i="9"/>
  <c r="AC392" i="9"/>
  <c r="AD391" i="9"/>
  <c r="AC391" i="9"/>
  <c r="AD390" i="9"/>
  <c r="AC390" i="9"/>
  <c r="AD389" i="9"/>
  <c r="AC389" i="9"/>
  <c r="AD388" i="9"/>
  <c r="AC388" i="9"/>
  <c r="AD387" i="9"/>
  <c r="AC387" i="9"/>
  <c r="AD386" i="9"/>
  <c r="AC386" i="9"/>
  <c r="AD385" i="9"/>
  <c r="AC385" i="9"/>
  <c r="AD384" i="9"/>
  <c r="AC384" i="9"/>
  <c r="AD383" i="9"/>
  <c r="AC383" i="9"/>
  <c r="AD382" i="9"/>
  <c r="AC382" i="9"/>
  <c r="AD381" i="9"/>
  <c r="AC381" i="9"/>
  <c r="AD380" i="9"/>
  <c r="AC380" i="9"/>
  <c r="AD379" i="9"/>
  <c r="AC379" i="9"/>
  <c r="AD378" i="9"/>
  <c r="AC378" i="9"/>
  <c r="AD377" i="9"/>
  <c r="AC377" i="9"/>
  <c r="AD376" i="9"/>
  <c r="AC376" i="9"/>
  <c r="AD375" i="9"/>
  <c r="AC375" i="9"/>
  <c r="AD374" i="9"/>
  <c r="AC374" i="9"/>
  <c r="AD373" i="9"/>
  <c r="AC373" i="9"/>
  <c r="AD372" i="9"/>
  <c r="AC372" i="9"/>
  <c r="AD371" i="9"/>
  <c r="AC371" i="9"/>
  <c r="AD370" i="9"/>
  <c r="AC370" i="9"/>
  <c r="AD369" i="9"/>
  <c r="AC369" i="9"/>
  <c r="AD368" i="9"/>
  <c r="AC368" i="9"/>
  <c r="AD367" i="9"/>
  <c r="AC367" i="9"/>
  <c r="AD366" i="9"/>
  <c r="AC366" i="9"/>
  <c r="AD365" i="9"/>
  <c r="AC365" i="9"/>
  <c r="AD364" i="9"/>
  <c r="AC364" i="9"/>
  <c r="AD363" i="9"/>
  <c r="AC363" i="9"/>
  <c r="AD362" i="9"/>
  <c r="AC362" i="9"/>
  <c r="AD361" i="9"/>
  <c r="AC361" i="9"/>
  <c r="AD360" i="9"/>
  <c r="AC360" i="9"/>
  <c r="AD359" i="9"/>
  <c r="AC359" i="9"/>
  <c r="AD358" i="9"/>
  <c r="AC358" i="9"/>
  <c r="AD357" i="9"/>
  <c r="AC357" i="9"/>
  <c r="AD356" i="9"/>
  <c r="AC356" i="9"/>
  <c r="AD355" i="9"/>
  <c r="AC355" i="9"/>
  <c r="AD354" i="9"/>
  <c r="AC354" i="9"/>
  <c r="AD353" i="9"/>
  <c r="AC353" i="9"/>
  <c r="AD352" i="9"/>
  <c r="AC352" i="9"/>
  <c r="AD351" i="9"/>
  <c r="AC351" i="9"/>
  <c r="AD350" i="9"/>
  <c r="AC350" i="9"/>
  <c r="AD349" i="9"/>
  <c r="AC349" i="9"/>
  <c r="AD348" i="9"/>
  <c r="AC348" i="9"/>
  <c r="AD347" i="9"/>
  <c r="AC347" i="9"/>
  <c r="AD346" i="9"/>
  <c r="AC346" i="9"/>
  <c r="AD345" i="9"/>
  <c r="AC345" i="9"/>
  <c r="AD344" i="9"/>
  <c r="AC344" i="9"/>
  <c r="AD343" i="9"/>
  <c r="AC343" i="9"/>
  <c r="AD342" i="9"/>
  <c r="AC342" i="9"/>
  <c r="AD341" i="9"/>
  <c r="AC341" i="9"/>
  <c r="AD340" i="9"/>
  <c r="AC340" i="9"/>
  <c r="AD339" i="9"/>
  <c r="AC339" i="9"/>
  <c r="AD338" i="9"/>
  <c r="AC338" i="9"/>
  <c r="AD337" i="9"/>
  <c r="AC337" i="9"/>
  <c r="AD336" i="9"/>
  <c r="AC336" i="9"/>
  <c r="AD335" i="9"/>
  <c r="AC335" i="9"/>
  <c r="AD334" i="9"/>
  <c r="AC334" i="9"/>
  <c r="AD333" i="9"/>
  <c r="AC333" i="9"/>
  <c r="AD332" i="9"/>
  <c r="AC332" i="9"/>
  <c r="AD331" i="9"/>
  <c r="AC331" i="9"/>
  <c r="AD330" i="9"/>
  <c r="AC330" i="9"/>
  <c r="AD329" i="9"/>
  <c r="AC329" i="9"/>
  <c r="AD328" i="9"/>
  <c r="AC328" i="9"/>
  <c r="AD327" i="9"/>
  <c r="AC327" i="9"/>
  <c r="AD326" i="9"/>
  <c r="AC326" i="9"/>
  <c r="AD325" i="9"/>
  <c r="AC325" i="9"/>
  <c r="AD324" i="9"/>
  <c r="AC324" i="9"/>
  <c r="AD323" i="9"/>
  <c r="AC323" i="9"/>
  <c r="AD322" i="9"/>
  <c r="AC322" i="9"/>
  <c r="AD321" i="9"/>
  <c r="AC321" i="9"/>
  <c r="AD320" i="9"/>
  <c r="AC320" i="9"/>
  <c r="AD319" i="9"/>
  <c r="AC319" i="9"/>
  <c r="AD318" i="9"/>
  <c r="AC318" i="9"/>
  <c r="AD317" i="9"/>
  <c r="AC317" i="9"/>
  <c r="AD316" i="9"/>
  <c r="AC316" i="9"/>
  <c r="AD315" i="9"/>
  <c r="AC315" i="9"/>
  <c r="AD314" i="9"/>
  <c r="AC314" i="9"/>
  <c r="AD313" i="9"/>
  <c r="AC313" i="9"/>
  <c r="AD312" i="9"/>
  <c r="AC312" i="9"/>
  <c r="AD311" i="9"/>
  <c r="AC311" i="9"/>
  <c r="AD310" i="9"/>
  <c r="AC310" i="9"/>
  <c r="AD309" i="9"/>
  <c r="AC309" i="9"/>
  <c r="AD308" i="9"/>
  <c r="AC308" i="9"/>
  <c r="AD307" i="9"/>
  <c r="AC307" i="9"/>
  <c r="AD306" i="9"/>
  <c r="AC306" i="9"/>
  <c r="AD305" i="9"/>
  <c r="AC305" i="9"/>
  <c r="AD304" i="9"/>
  <c r="AC304" i="9"/>
  <c r="AD303" i="9"/>
  <c r="AC303" i="9"/>
  <c r="AD302" i="9"/>
  <c r="AC302" i="9"/>
  <c r="AD301" i="9"/>
  <c r="AC301" i="9"/>
  <c r="AD300" i="9"/>
  <c r="AC300" i="9"/>
  <c r="AD299" i="9"/>
  <c r="AC299" i="9"/>
  <c r="AD298" i="9"/>
  <c r="AC298" i="9"/>
  <c r="AD297" i="9"/>
  <c r="AC297" i="9"/>
  <c r="AD296" i="9"/>
  <c r="AC296" i="9"/>
  <c r="AD295" i="9"/>
  <c r="AC295" i="9"/>
  <c r="AD294" i="9"/>
  <c r="AC294" i="9"/>
  <c r="AD293" i="9"/>
  <c r="AC293" i="9"/>
  <c r="AD292" i="9"/>
  <c r="AC292" i="9"/>
  <c r="AD291" i="9"/>
  <c r="AC291" i="9"/>
  <c r="AD290" i="9"/>
  <c r="AC290" i="9"/>
  <c r="AD289" i="9"/>
  <c r="AC289" i="9"/>
  <c r="AD288" i="9"/>
  <c r="AC288" i="9"/>
  <c r="AD287" i="9"/>
  <c r="AC287" i="9"/>
  <c r="AD286" i="9"/>
  <c r="AC286" i="9"/>
  <c r="AD285" i="9"/>
  <c r="AC285" i="9"/>
  <c r="AD284" i="9"/>
  <c r="AC284" i="9"/>
  <c r="AD283" i="9"/>
  <c r="AC283" i="9"/>
  <c r="AD282" i="9"/>
  <c r="AC282" i="9"/>
  <c r="AD281" i="9"/>
  <c r="AC281" i="9"/>
  <c r="AD280" i="9"/>
  <c r="AC280" i="9"/>
  <c r="AD279" i="9"/>
  <c r="AC279" i="9"/>
  <c r="AD278" i="9"/>
  <c r="AC278" i="9"/>
  <c r="AD277" i="9"/>
  <c r="AC277" i="9"/>
  <c r="AD276" i="9"/>
  <c r="AC276" i="9"/>
  <c r="AD275" i="9"/>
  <c r="AC275" i="9"/>
  <c r="AD274" i="9"/>
  <c r="AC274" i="9"/>
  <c r="AD273" i="9"/>
  <c r="AC273" i="9"/>
  <c r="AD272" i="9"/>
  <c r="AC272" i="9"/>
  <c r="AD271" i="9"/>
  <c r="AC271" i="9"/>
  <c r="AD270" i="9"/>
  <c r="AC270" i="9"/>
  <c r="AD269" i="9"/>
  <c r="AC269" i="9"/>
  <c r="AD268" i="9"/>
  <c r="AC268" i="9"/>
  <c r="AD267" i="9"/>
  <c r="AC267" i="9"/>
  <c r="AD266" i="9"/>
  <c r="AC266" i="9"/>
  <c r="AD265" i="9"/>
  <c r="AC265" i="9"/>
  <c r="AD264" i="9"/>
  <c r="AC264" i="9"/>
  <c r="AD263" i="9"/>
  <c r="AC263" i="9"/>
  <c r="AD262" i="9"/>
  <c r="AC262" i="9"/>
  <c r="AD261" i="9"/>
  <c r="AC261" i="9"/>
  <c r="AD260" i="9"/>
  <c r="AC260" i="9"/>
  <c r="AD259" i="9"/>
  <c r="AC259" i="9"/>
  <c r="AD258" i="9"/>
  <c r="AC258" i="9"/>
  <c r="AD257" i="9"/>
  <c r="AC257" i="9"/>
  <c r="AD256" i="9"/>
  <c r="AC256" i="9"/>
  <c r="AD255" i="9"/>
  <c r="AC255" i="9"/>
  <c r="AD254" i="9"/>
  <c r="AC254" i="9"/>
  <c r="AD253" i="9"/>
  <c r="AC253" i="9"/>
  <c r="AD252" i="9"/>
  <c r="AC252" i="9"/>
  <c r="AD251" i="9"/>
  <c r="AC251" i="9"/>
  <c r="AD250" i="9"/>
  <c r="AC250" i="9"/>
  <c r="AD249" i="9"/>
  <c r="AC249" i="9"/>
  <c r="AD248" i="9"/>
  <c r="AC248" i="9"/>
  <c r="AD247" i="9"/>
  <c r="AC247" i="9"/>
  <c r="AD246" i="9"/>
  <c r="AC246" i="9"/>
  <c r="AD245" i="9"/>
  <c r="AC245" i="9"/>
  <c r="AD244" i="9"/>
  <c r="AC244" i="9"/>
  <c r="AD243" i="9"/>
  <c r="AC243" i="9"/>
  <c r="AD242" i="9"/>
  <c r="AC242" i="9"/>
  <c r="AD241" i="9"/>
  <c r="AC241" i="9"/>
  <c r="AD240" i="9"/>
  <c r="AC240" i="9"/>
  <c r="AD239" i="9"/>
  <c r="AC239" i="9"/>
  <c r="AD238" i="9"/>
  <c r="AC238" i="9"/>
  <c r="AD237" i="9"/>
  <c r="AC237" i="9"/>
  <c r="AD236" i="9"/>
  <c r="AC236" i="9"/>
  <c r="AD235" i="9"/>
  <c r="AC235" i="9"/>
  <c r="AD234" i="9"/>
  <c r="AC234" i="9"/>
  <c r="AD233" i="9"/>
  <c r="AC233" i="9"/>
  <c r="AD232" i="9"/>
  <c r="AC232" i="9"/>
  <c r="AD231" i="9"/>
  <c r="AC231" i="9"/>
  <c r="AD230" i="9"/>
  <c r="AC230" i="9"/>
  <c r="AD229" i="9"/>
  <c r="AC229" i="9"/>
  <c r="AD228" i="9"/>
  <c r="AC228" i="9"/>
  <c r="AD227" i="9"/>
  <c r="AC227" i="9"/>
  <c r="AD226" i="9"/>
  <c r="AC226" i="9"/>
  <c r="AD225" i="9"/>
  <c r="AC225" i="9"/>
  <c r="AD224" i="9"/>
  <c r="AC224" i="9"/>
  <c r="AD223" i="9"/>
  <c r="AC223" i="9"/>
  <c r="AD222" i="9"/>
  <c r="AC222" i="9"/>
  <c r="AD221" i="9"/>
  <c r="AC221" i="9"/>
  <c r="AD220" i="9"/>
  <c r="AC220" i="9"/>
  <c r="AD219" i="9"/>
  <c r="AC219" i="9"/>
  <c r="AD218" i="9"/>
  <c r="AC218" i="9"/>
  <c r="AD217" i="9"/>
  <c r="AC217" i="9"/>
  <c r="AD216" i="9"/>
  <c r="AC216" i="9"/>
  <c r="AD215" i="9"/>
  <c r="AC215" i="9"/>
  <c r="AD214" i="9"/>
  <c r="AC214" i="9"/>
  <c r="AD213" i="9"/>
  <c r="AC213" i="9"/>
  <c r="AD212" i="9"/>
  <c r="AC212" i="9"/>
  <c r="AD211" i="9"/>
  <c r="AC211" i="9"/>
  <c r="AD210" i="9"/>
  <c r="AC210" i="9"/>
  <c r="AD209" i="9"/>
  <c r="AC209" i="9"/>
  <c r="AD208" i="9"/>
  <c r="AC208" i="9"/>
  <c r="AD207" i="9"/>
  <c r="AC207" i="9"/>
  <c r="AD206" i="9"/>
  <c r="AC206" i="9"/>
  <c r="AD205" i="9"/>
  <c r="AC205" i="9"/>
  <c r="AD204" i="9"/>
  <c r="AC204" i="9"/>
  <c r="AD203" i="9"/>
  <c r="AC203" i="9"/>
  <c r="AD202" i="9"/>
  <c r="AC202" i="9"/>
  <c r="AD201" i="9"/>
  <c r="AC201" i="9"/>
  <c r="AD200" i="9"/>
  <c r="AC200" i="9"/>
  <c r="AD199" i="9"/>
  <c r="AC199" i="9"/>
  <c r="AD198" i="9"/>
  <c r="AC198" i="9"/>
  <c r="AD197" i="9"/>
  <c r="AC197" i="9"/>
  <c r="AD196" i="9"/>
  <c r="AC196" i="9"/>
  <c r="AD195" i="9"/>
  <c r="AC195" i="9"/>
  <c r="AD194" i="9"/>
  <c r="AC194" i="9"/>
  <c r="AD193" i="9"/>
  <c r="AC193" i="9"/>
  <c r="AD192" i="9"/>
  <c r="AC192" i="9"/>
  <c r="AD191" i="9"/>
  <c r="AC191" i="9"/>
  <c r="AD190" i="9"/>
  <c r="AC190" i="9"/>
  <c r="AD189" i="9"/>
  <c r="AC189" i="9"/>
  <c r="AD188" i="9"/>
  <c r="AC188" i="9"/>
  <c r="AD187" i="9"/>
  <c r="AC187" i="9"/>
  <c r="AD186" i="9"/>
  <c r="AC186" i="9"/>
  <c r="AD185" i="9"/>
  <c r="AC185" i="9"/>
  <c r="AD184" i="9"/>
  <c r="AC184" i="9"/>
  <c r="AD183" i="9"/>
  <c r="AC183" i="9"/>
  <c r="AD182" i="9"/>
  <c r="AC182" i="9"/>
  <c r="AD181" i="9"/>
  <c r="AC181" i="9"/>
  <c r="AD180" i="9"/>
  <c r="AC180" i="9"/>
  <c r="AD179" i="9"/>
  <c r="AC179" i="9"/>
  <c r="AD178" i="9"/>
  <c r="AC178" i="9"/>
  <c r="AD177" i="9"/>
  <c r="AC177" i="9"/>
  <c r="AD176" i="9"/>
  <c r="AC176" i="9"/>
  <c r="AD175" i="9"/>
  <c r="AC175" i="9"/>
  <c r="AD174" i="9"/>
  <c r="AC174" i="9"/>
  <c r="AD173" i="9"/>
  <c r="AC173" i="9"/>
  <c r="AD172" i="9"/>
  <c r="AC172" i="9"/>
  <c r="AD171" i="9"/>
  <c r="AC171" i="9"/>
  <c r="AD170" i="9"/>
  <c r="AC170" i="9"/>
  <c r="AD169" i="9"/>
  <c r="AC169" i="9"/>
  <c r="AD168" i="9"/>
  <c r="AC168" i="9"/>
  <c r="AD167" i="9"/>
  <c r="AC167" i="9"/>
  <c r="AD166" i="9"/>
  <c r="AC166" i="9"/>
  <c r="AD165" i="9"/>
  <c r="AC165" i="9"/>
  <c r="AD164" i="9"/>
  <c r="AC164" i="9"/>
  <c r="AD163" i="9"/>
  <c r="AC163" i="9"/>
  <c r="AD162" i="9"/>
  <c r="AC162" i="9"/>
  <c r="AD161" i="9"/>
  <c r="AC161" i="9"/>
  <c r="AD160" i="9"/>
  <c r="AC160" i="9"/>
  <c r="AD159" i="9"/>
  <c r="AC159" i="9"/>
  <c r="AD158" i="9"/>
  <c r="AC158" i="9"/>
  <c r="AD157" i="9"/>
  <c r="AC157" i="9"/>
  <c r="AD156" i="9"/>
  <c r="AC156" i="9"/>
  <c r="AD155" i="9"/>
  <c r="AC155" i="9"/>
  <c r="AD154" i="9"/>
  <c r="AC154" i="9"/>
  <c r="AD153" i="9"/>
  <c r="AC153" i="9"/>
  <c r="AD152" i="9"/>
  <c r="AC152" i="9"/>
  <c r="AD151" i="9"/>
  <c r="AC151" i="9"/>
  <c r="AD150" i="9"/>
  <c r="AC150" i="9"/>
  <c r="AD149" i="9"/>
  <c r="AC149" i="9"/>
  <c r="AD148" i="9"/>
  <c r="AC148" i="9"/>
  <c r="AD147" i="9"/>
  <c r="AC147" i="9"/>
  <c r="AD146" i="9"/>
  <c r="AC146" i="9"/>
  <c r="AD145" i="9"/>
  <c r="AC145" i="9"/>
  <c r="AD144" i="9"/>
  <c r="AC144" i="9"/>
  <c r="AD143" i="9"/>
  <c r="AC143" i="9"/>
  <c r="AD142" i="9"/>
  <c r="AC142" i="9"/>
  <c r="AD141" i="9"/>
  <c r="AC141" i="9"/>
  <c r="AD140" i="9"/>
  <c r="AC140" i="9"/>
  <c r="AD139" i="9"/>
  <c r="AC139" i="9"/>
  <c r="AD138" i="9"/>
  <c r="AC138" i="9"/>
  <c r="AD137" i="9"/>
  <c r="AC137" i="9"/>
  <c r="AD136" i="9"/>
  <c r="AC136" i="9"/>
  <c r="AD135" i="9"/>
  <c r="AC135" i="9"/>
  <c r="AD134" i="9"/>
  <c r="AC134" i="9"/>
  <c r="AD133" i="9"/>
  <c r="AC133" i="9"/>
  <c r="AD132" i="9"/>
  <c r="AC132" i="9"/>
  <c r="AD131" i="9"/>
  <c r="AC131" i="9"/>
  <c r="AD130" i="9"/>
  <c r="AC130" i="9"/>
  <c r="AD129" i="9"/>
  <c r="AC129" i="9"/>
  <c r="AD128" i="9"/>
  <c r="AC128" i="9"/>
  <c r="AD127" i="9"/>
  <c r="AC127" i="9"/>
  <c r="AD126" i="9"/>
  <c r="AC126" i="9"/>
  <c r="AD125" i="9"/>
  <c r="AC125" i="9"/>
  <c r="AD124" i="9"/>
  <c r="AC124" i="9"/>
  <c r="AD123" i="9"/>
  <c r="AC123" i="9"/>
  <c r="AD122" i="9"/>
  <c r="AC122" i="9"/>
  <c r="AD121" i="9"/>
  <c r="AC121" i="9"/>
  <c r="AD120" i="9"/>
  <c r="AC120" i="9"/>
  <c r="AD119" i="9"/>
  <c r="AC119" i="9"/>
  <c r="AD118" i="9"/>
  <c r="AC118" i="9"/>
  <c r="AD117" i="9"/>
  <c r="AC117" i="9"/>
  <c r="AD116" i="9"/>
  <c r="AC116" i="9"/>
  <c r="AD115" i="9"/>
  <c r="AC115" i="9"/>
  <c r="AD114" i="9"/>
  <c r="AC114" i="9"/>
  <c r="AD113" i="9"/>
  <c r="AC113" i="9"/>
  <c r="AD112" i="9"/>
  <c r="AC112" i="9"/>
  <c r="AD111" i="9"/>
  <c r="AC111" i="9"/>
  <c r="AD110" i="9"/>
  <c r="AC110" i="9"/>
  <c r="AD109" i="9"/>
  <c r="AC109" i="9"/>
  <c r="AD108" i="9"/>
  <c r="AC108" i="9"/>
  <c r="AD107" i="9"/>
  <c r="AC107" i="9"/>
  <c r="AD106" i="9"/>
  <c r="AC106" i="9"/>
  <c r="AD105" i="9"/>
  <c r="AC105" i="9"/>
  <c r="AD104" i="9"/>
  <c r="AC104" i="9"/>
  <c r="AD103" i="9"/>
  <c r="AC103" i="9"/>
  <c r="AD102" i="9"/>
  <c r="AC102" i="9"/>
  <c r="AD101" i="9"/>
  <c r="AC101" i="9"/>
  <c r="AD100" i="9"/>
  <c r="AC100" i="9"/>
  <c r="AD99" i="9"/>
  <c r="AC99" i="9"/>
  <c r="AD98" i="9"/>
  <c r="AC98" i="9"/>
  <c r="AD97" i="9"/>
  <c r="AC97" i="9"/>
  <c r="AD96" i="9"/>
  <c r="AC96" i="9"/>
  <c r="AD95" i="9"/>
  <c r="AC95" i="9"/>
  <c r="AD94" i="9"/>
  <c r="AC94" i="9"/>
  <c r="AD93" i="9"/>
  <c r="AC93" i="9"/>
  <c r="AD92" i="9"/>
  <c r="AC92" i="9"/>
  <c r="AD91" i="9"/>
  <c r="AC91" i="9"/>
  <c r="AD90" i="9"/>
  <c r="AC90" i="9"/>
  <c r="AD89" i="9"/>
  <c r="AC89" i="9"/>
  <c r="AD88" i="9"/>
  <c r="AC88" i="9"/>
  <c r="AD87" i="9"/>
  <c r="AC87" i="9"/>
  <c r="AD86" i="9"/>
  <c r="AC86" i="9"/>
  <c r="AD85" i="9"/>
  <c r="AC85" i="9"/>
  <c r="AD84" i="9"/>
  <c r="AC84" i="9"/>
  <c r="AD83" i="9"/>
  <c r="AC83" i="9"/>
  <c r="AD82" i="9"/>
  <c r="AC82" i="9"/>
  <c r="AD81" i="9"/>
  <c r="AC81" i="9"/>
  <c r="AD80" i="9"/>
  <c r="AC80" i="9"/>
  <c r="AD79" i="9"/>
  <c r="AC79" i="9"/>
  <c r="AD78" i="9"/>
  <c r="AC78" i="9"/>
  <c r="AD77" i="9"/>
  <c r="AC77" i="9"/>
  <c r="AD76" i="9"/>
  <c r="AC76" i="9"/>
  <c r="AD75" i="9"/>
  <c r="AC75" i="9"/>
  <c r="AD74" i="9"/>
  <c r="AC74" i="9"/>
  <c r="AD73" i="9"/>
  <c r="AC73" i="9"/>
  <c r="AD72" i="9"/>
  <c r="AC72" i="9"/>
  <c r="AD71" i="9"/>
  <c r="AC71" i="9"/>
  <c r="AD70" i="9"/>
  <c r="AC70" i="9"/>
  <c r="AD69" i="9"/>
  <c r="AC69" i="9"/>
  <c r="AD68" i="9"/>
  <c r="AC68" i="9"/>
  <c r="AD67" i="9"/>
  <c r="AC67" i="9"/>
  <c r="AD66" i="9"/>
  <c r="AC66" i="9"/>
  <c r="AD65" i="9"/>
  <c r="AC65" i="9"/>
  <c r="AD64" i="9"/>
  <c r="AC64" i="9"/>
  <c r="AD63" i="9"/>
  <c r="AC63" i="9"/>
  <c r="AD62" i="9"/>
  <c r="AC62" i="9"/>
  <c r="AD61" i="9"/>
  <c r="AC61" i="9"/>
  <c r="AD60" i="9"/>
  <c r="AC60" i="9"/>
  <c r="AD59" i="9"/>
  <c r="AC59" i="9"/>
  <c r="AD58" i="9"/>
  <c r="AC58" i="9"/>
  <c r="AD57" i="9"/>
  <c r="AC57" i="9"/>
  <c r="AD56" i="9"/>
  <c r="AC56" i="9"/>
  <c r="AD55" i="9"/>
  <c r="AC55" i="9"/>
  <c r="AD54" i="9"/>
  <c r="AC54" i="9"/>
  <c r="AD53" i="9"/>
  <c r="AC53" i="9"/>
  <c r="AD52" i="9"/>
  <c r="AC52" i="9"/>
  <c r="AD51" i="9"/>
  <c r="AC51" i="9"/>
  <c r="AD50" i="9"/>
  <c r="AC50" i="9"/>
  <c r="AD49" i="9"/>
  <c r="AC49" i="9"/>
  <c r="AD48" i="9"/>
  <c r="AC48" i="9"/>
  <c r="AD47" i="9"/>
  <c r="AC47" i="9"/>
  <c r="AD46" i="9"/>
  <c r="AC46" i="9"/>
  <c r="AD45" i="9"/>
  <c r="AC45" i="9"/>
  <c r="AD44" i="9"/>
  <c r="AC44" i="9"/>
  <c r="AD43" i="9"/>
  <c r="AC43" i="9"/>
  <c r="AD42" i="9"/>
  <c r="AC42" i="9"/>
  <c r="AD41" i="9"/>
  <c r="AC41" i="9"/>
  <c r="AD40" i="9"/>
  <c r="AC40" i="9"/>
  <c r="AD39" i="9"/>
  <c r="AC39" i="9"/>
  <c r="AD38" i="9"/>
  <c r="AC38" i="9"/>
  <c r="AD37" i="9"/>
  <c r="AC37" i="9"/>
  <c r="AD36" i="9"/>
  <c r="AC36" i="9"/>
  <c r="AD35" i="9"/>
  <c r="AC35" i="9"/>
  <c r="AD34" i="9"/>
  <c r="AC34" i="9"/>
  <c r="AD33" i="9"/>
  <c r="AC33" i="9"/>
  <c r="AD32" i="9"/>
  <c r="AC32" i="9"/>
  <c r="AD31" i="9"/>
  <c r="AC31" i="9"/>
  <c r="AD30" i="9"/>
  <c r="AC30" i="9"/>
  <c r="AD29" i="9"/>
  <c r="AC29" i="9"/>
  <c r="AD28" i="9"/>
  <c r="AC28" i="9"/>
  <c r="AD27" i="9"/>
  <c r="AC27" i="9"/>
  <c r="AD26" i="9"/>
  <c r="AC26" i="9"/>
  <c r="AD25" i="9"/>
  <c r="AC25" i="9"/>
  <c r="AD24" i="9"/>
  <c r="AC24" i="9"/>
  <c r="AD23" i="9"/>
  <c r="AC23" i="9"/>
  <c r="AD22" i="9"/>
  <c r="AC22" i="9"/>
  <c r="AD21" i="9"/>
  <c r="AC21" i="9"/>
  <c r="AD20" i="9"/>
  <c r="AC20" i="9"/>
  <c r="AD19" i="9"/>
  <c r="AC19" i="9"/>
  <c r="AD18" i="9"/>
  <c r="AC18" i="9"/>
  <c r="AD17" i="9"/>
  <c r="AC17" i="9"/>
  <c r="AD16" i="9"/>
  <c r="AC16" i="9"/>
  <c r="AD15" i="9"/>
  <c r="AC15" i="9"/>
  <c r="AD14" i="9"/>
  <c r="AC14" i="9"/>
  <c r="AD13" i="9"/>
  <c r="AC13" i="9"/>
  <c r="AD12" i="9"/>
  <c r="AC12" i="9"/>
  <c r="AD11" i="9"/>
  <c r="AC11" i="9"/>
  <c r="AD10" i="9"/>
  <c r="AC10" i="9"/>
  <c r="AD9" i="9"/>
  <c r="AC9" i="9"/>
  <c r="M33" i="1" l="1"/>
  <c r="M34" i="1"/>
  <c r="I33" i="1"/>
  <c r="I34" i="1"/>
  <c r="L33" i="1"/>
  <c r="L34" i="1"/>
  <c r="K33" i="1"/>
  <c r="K34" i="1"/>
  <c r="J33" i="1"/>
  <c r="J34" i="1"/>
  <c r="CJ8" i="9"/>
  <c r="CK8" i="9"/>
  <c r="CL8" i="9"/>
  <c r="CM8" i="9"/>
  <c r="CN8" i="9"/>
  <c r="CI8" i="9"/>
  <c r="CH6" i="9"/>
  <c r="CJ6" i="9" s="1"/>
  <c r="BC310" i="9"/>
  <c r="BD310" i="9"/>
  <c r="BC311" i="9"/>
  <c r="BD311" i="9"/>
  <c r="BC312" i="9"/>
  <c r="BD312" i="9"/>
  <c r="BC313" i="9"/>
  <c r="BD313" i="9"/>
  <c r="BC314" i="9"/>
  <c r="BD314" i="9"/>
  <c r="BC315" i="9"/>
  <c r="BD315" i="9"/>
  <c r="BC42" i="9"/>
  <c r="BD42" i="9"/>
  <c r="BC43" i="9"/>
  <c r="BD43" i="9"/>
  <c r="BC44" i="9"/>
  <c r="BD44" i="9"/>
  <c r="BC45" i="9"/>
  <c r="BD45" i="9"/>
  <c r="BC46" i="9"/>
  <c r="BD46" i="9"/>
  <c r="BC316" i="9"/>
  <c r="BD316" i="9"/>
  <c r="BC317" i="9"/>
  <c r="BD317" i="9"/>
  <c r="BC318" i="9"/>
  <c r="BD318" i="9"/>
  <c r="BC319" i="9"/>
  <c r="BD319" i="9"/>
  <c r="BC320" i="9"/>
  <c r="BD320" i="9"/>
  <c r="BC321" i="9"/>
  <c r="BD321" i="9"/>
  <c r="BC78" i="9"/>
  <c r="BD78" i="9"/>
  <c r="BC47" i="9"/>
  <c r="BD47" i="9"/>
  <c r="BC48" i="9"/>
  <c r="BD48" i="9"/>
  <c r="BC49" i="9"/>
  <c r="BD49" i="9"/>
  <c r="BC50" i="9"/>
  <c r="BD50" i="9"/>
  <c r="BC51" i="9"/>
  <c r="BD51" i="9"/>
  <c r="BC52" i="9"/>
  <c r="BD52" i="9"/>
  <c r="BC53" i="9"/>
  <c r="BD53" i="9"/>
  <c r="BC54" i="9"/>
  <c r="BD54" i="9"/>
  <c r="BC55" i="9"/>
  <c r="BD55" i="9"/>
  <c r="BC56" i="9"/>
  <c r="BD56" i="9"/>
  <c r="BC79" i="9"/>
  <c r="BD79" i="9"/>
  <c r="BC57" i="9"/>
  <c r="BD57" i="9"/>
  <c r="BC58" i="9"/>
  <c r="BD58" i="9"/>
  <c r="BC59" i="9"/>
  <c r="BD59" i="9"/>
  <c r="BC60" i="9"/>
  <c r="BD60" i="9"/>
  <c r="BC61" i="9"/>
  <c r="BD61" i="9"/>
  <c r="BC322" i="9"/>
  <c r="BD322" i="9"/>
  <c r="BC323" i="9"/>
  <c r="BD323" i="9"/>
  <c r="BC324" i="9"/>
  <c r="BD324" i="9"/>
  <c r="BC325" i="9"/>
  <c r="BD325" i="9"/>
  <c r="BC326" i="9"/>
  <c r="BD326" i="9"/>
  <c r="BC80" i="9"/>
  <c r="BD80" i="9"/>
  <c r="BC62" i="9"/>
  <c r="BD62" i="9"/>
  <c r="BC63" i="9"/>
  <c r="BD63" i="9"/>
  <c r="BC64" i="9"/>
  <c r="BD64" i="9"/>
  <c r="BC65" i="9"/>
  <c r="BD65" i="9"/>
  <c r="BC66" i="9"/>
  <c r="BD66" i="9"/>
  <c r="BC67" i="9"/>
  <c r="BD67" i="9"/>
  <c r="BC68" i="9"/>
  <c r="BD68" i="9"/>
  <c r="BC69" i="9"/>
  <c r="BD69" i="9"/>
  <c r="BC70" i="9"/>
  <c r="BD70" i="9"/>
  <c r="BC327" i="9"/>
  <c r="BD327" i="9"/>
  <c r="BC328" i="9"/>
  <c r="BD328" i="9"/>
  <c r="BC329" i="9"/>
  <c r="BD329" i="9"/>
  <c r="BC330" i="9"/>
  <c r="BD330" i="9"/>
  <c r="BC81" i="9"/>
  <c r="BD81" i="9"/>
  <c r="BC82" i="9"/>
  <c r="BD82" i="9"/>
  <c r="BC83" i="9"/>
  <c r="BD83" i="9"/>
  <c r="BC84" i="9"/>
  <c r="BD84" i="9"/>
  <c r="BC331" i="9"/>
  <c r="BD331" i="9"/>
  <c r="BC332" i="9"/>
  <c r="BD332" i="9"/>
  <c r="BC333" i="9"/>
  <c r="BD333" i="9"/>
  <c r="BC334" i="9"/>
  <c r="BD334" i="9"/>
  <c r="BC335" i="9"/>
  <c r="BD335" i="9"/>
  <c r="BC336" i="9"/>
  <c r="BD336" i="9"/>
  <c r="BC85" i="9"/>
  <c r="BD85" i="9"/>
  <c r="BC86" i="9"/>
  <c r="BD86" i="9"/>
  <c r="BC71" i="9"/>
  <c r="BD71" i="9"/>
  <c r="BC72" i="9"/>
  <c r="BD72" i="9"/>
  <c r="BC73" i="9"/>
  <c r="BD73" i="9"/>
  <c r="BC74" i="9"/>
  <c r="BD74" i="9"/>
  <c r="BC75" i="9"/>
  <c r="BD75" i="9"/>
  <c r="BC76" i="9"/>
  <c r="BD76" i="9"/>
  <c r="BC77" i="9"/>
  <c r="BD77" i="9"/>
  <c r="BC87" i="9"/>
  <c r="BD87" i="9"/>
  <c r="BC337" i="9"/>
  <c r="BD337" i="9"/>
  <c r="BC338" i="9"/>
  <c r="BD338" i="9"/>
  <c r="BC339" i="9"/>
  <c r="BD339" i="9"/>
  <c r="BC340" i="9"/>
  <c r="BD340" i="9"/>
  <c r="BC341" i="9"/>
  <c r="BD341" i="9"/>
  <c r="BC342" i="9"/>
  <c r="BD342" i="9"/>
  <c r="BC88" i="9"/>
  <c r="BD88" i="9"/>
  <c r="BC89" i="9"/>
  <c r="BD89" i="9"/>
  <c r="BC90" i="9"/>
  <c r="BD90" i="9"/>
  <c r="BC91" i="9"/>
  <c r="BD91" i="9"/>
  <c r="BC92" i="9"/>
  <c r="BD92" i="9"/>
  <c r="BC9" i="9"/>
  <c r="BD9" i="9"/>
  <c r="BC10" i="9"/>
  <c r="BD10" i="9"/>
  <c r="BC11" i="9"/>
  <c r="BD11" i="9"/>
  <c r="BC12" i="9"/>
  <c r="BD12" i="9"/>
  <c r="BC13" i="9"/>
  <c r="BD13" i="9"/>
  <c r="BC14" i="9"/>
  <c r="BD14" i="9"/>
  <c r="BC15" i="9"/>
  <c r="BD15" i="9"/>
  <c r="BC16" i="9"/>
  <c r="BD16" i="9"/>
  <c r="BC17" i="9"/>
  <c r="BD17" i="9"/>
  <c r="BC18" i="9"/>
  <c r="BD18" i="9"/>
  <c r="BC19" i="9"/>
  <c r="BD19" i="9"/>
  <c r="BC20" i="9"/>
  <c r="BD20" i="9"/>
  <c r="BC21" i="9"/>
  <c r="BD21" i="9"/>
  <c r="BC22" i="9"/>
  <c r="BD22" i="9"/>
  <c r="BC23" i="9"/>
  <c r="BD23" i="9"/>
  <c r="BC24" i="9"/>
  <c r="BD24" i="9"/>
  <c r="BC25" i="9"/>
  <c r="BD25" i="9"/>
  <c r="BC26" i="9"/>
  <c r="BD26" i="9"/>
  <c r="BC27" i="9"/>
  <c r="BD27" i="9"/>
  <c r="BC28" i="9"/>
  <c r="BD28" i="9"/>
  <c r="BC29" i="9"/>
  <c r="BD29" i="9"/>
  <c r="BC30" i="9"/>
  <c r="BD30" i="9"/>
  <c r="BC31" i="9"/>
  <c r="BD31" i="9"/>
  <c r="BC32" i="9"/>
  <c r="BD32" i="9"/>
  <c r="BC33" i="9"/>
  <c r="BD33" i="9"/>
  <c r="BC34" i="9"/>
  <c r="BD34" i="9"/>
  <c r="BC35" i="9"/>
  <c r="BD35" i="9"/>
  <c r="BC36" i="9"/>
  <c r="BD36" i="9"/>
  <c r="BC37" i="9"/>
  <c r="BD37" i="9"/>
  <c r="BC38" i="9"/>
  <c r="BD38" i="9"/>
  <c r="BC39" i="9"/>
  <c r="BD39" i="9"/>
  <c r="BC40" i="9"/>
  <c r="BD40" i="9"/>
  <c r="BC41" i="9"/>
  <c r="BD41" i="9"/>
  <c r="BC343" i="9"/>
  <c r="BD343" i="9"/>
  <c r="BC344" i="9"/>
  <c r="BD344" i="9"/>
  <c r="BC345" i="9"/>
  <c r="BD345" i="9"/>
  <c r="BC346" i="9"/>
  <c r="BD346" i="9"/>
  <c r="BC347" i="9"/>
  <c r="BD347" i="9"/>
  <c r="BC348" i="9"/>
  <c r="BD348" i="9"/>
  <c r="BC349" i="9"/>
  <c r="BD349" i="9"/>
  <c r="BC350" i="9"/>
  <c r="BD350" i="9"/>
  <c r="BC351" i="9"/>
  <c r="BD351" i="9"/>
  <c r="BC352" i="9"/>
  <c r="BD352" i="9"/>
  <c r="BC353" i="9"/>
  <c r="BD353" i="9"/>
  <c r="BC354" i="9"/>
  <c r="BD354" i="9"/>
  <c r="BC93" i="9"/>
  <c r="BD93" i="9"/>
  <c r="BC355" i="9"/>
  <c r="BD355" i="9"/>
  <c r="BC94" i="9"/>
  <c r="BD94" i="9"/>
  <c r="BC95" i="9"/>
  <c r="BD95" i="9"/>
  <c r="BC96" i="9"/>
  <c r="BD96" i="9"/>
  <c r="BC97" i="9"/>
  <c r="BD97" i="9"/>
  <c r="BC98" i="9"/>
  <c r="BD98" i="9"/>
  <c r="BC99" i="9"/>
  <c r="BD99" i="9"/>
  <c r="BC356" i="9"/>
  <c r="BD356" i="9"/>
  <c r="BC357" i="9"/>
  <c r="BD357" i="9"/>
  <c r="BC358" i="9"/>
  <c r="BD358" i="9"/>
  <c r="BC359" i="9"/>
  <c r="BD359" i="9"/>
  <c r="BC360" i="9"/>
  <c r="BD360" i="9"/>
  <c r="BC361" i="9"/>
  <c r="BD361" i="9"/>
  <c r="BC362" i="9"/>
  <c r="BD362" i="9"/>
  <c r="BC363" i="9"/>
  <c r="BD363" i="9"/>
  <c r="BC364" i="9"/>
  <c r="BD364" i="9"/>
  <c r="BC365" i="9"/>
  <c r="BD365" i="9"/>
  <c r="BC366" i="9"/>
  <c r="BD366" i="9"/>
  <c r="BC100" i="9"/>
  <c r="BD100" i="9"/>
  <c r="BC367" i="9"/>
  <c r="BD367" i="9"/>
  <c r="BC101" i="9"/>
  <c r="BD101" i="9"/>
  <c r="BC102" i="9"/>
  <c r="BD102" i="9"/>
  <c r="BC370" i="9"/>
  <c r="BD370" i="9"/>
  <c r="BC371" i="9"/>
  <c r="BD371" i="9"/>
  <c r="BC372" i="9"/>
  <c r="BD372" i="9"/>
  <c r="BC373" i="9"/>
  <c r="BD373" i="9"/>
  <c r="BC374" i="9"/>
  <c r="BD374" i="9"/>
  <c r="BC375" i="9"/>
  <c r="BD375" i="9"/>
  <c r="BC376" i="9"/>
  <c r="BD376" i="9"/>
  <c r="BC377" i="9"/>
  <c r="BD377" i="9"/>
  <c r="BC378" i="9"/>
  <c r="BD378" i="9"/>
  <c r="BC379" i="9"/>
  <c r="BD379" i="9"/>
  <c r="BC380" i="9"/>
  <c r="BD380" i="9"/>
  <c r="BC381" i="9"/>
  <c r="BD381" i="9"/>
  <c r="BC382" i="9"/>
  <c r="BD382" i="9"/>
  <c r="BC383" i="9"/>
  <c r="BD383" i="9"/>
  <c r="BC384" i="9"/>
  <c r="BD384" i="9"/>
  <c r="BC385" i="9"/>
  <c r="BD385" i="9"/>
  <c r="BC386" i="9"/>
  <c r="BD386" i="9"/>
  <c r="BC387" i="9"/>
  <c r="BD387" i="9"/>
  <c r="BC388" i="9"/>
  <c r="BD388" i="9"/>
  <c r="BC389" i="9"/>
  <c r="BD389" i="9"/>
  <c r="BC390" i="9"/>
  <c r="BD390" i="9"/>
  <c r="BC391" i="9"/>
  <c r="BD391" i="9"/>
  <c r="BC392" i="9"/>
  <c r="BD392" i="9"/>
  <c r="BC393" i="9"/>
  <c r="BD393" i="9"/>
  <c r="BC394" i="9"/>
  <c r="BD394" i="9"/>
  <c r="BC395" i="9"/>
  <c r="BD395" i="9"/>
  <c r="BC396" i="9"/>
  <c r="BD396" i="9"/>
  <c r="BC397" i="9"/>
  <c r="BD397" i="9"/>
  <c r="BC398" i="9"/>
  <c r="BD398" i="9"/>
  <c r="BC399" i="9"/>
  <c r="BD399" i="9"/>
  <c r="BC400" i="9"/>
  <c r="BD400" i="9"/>
  <c r="BC401" i="9"/>
  <c r="BD401" i="9"/>
  <c r="BC402" i="9"/>
  <c r="BD402" i="9"/>
  <c r="BC403" i="9"/>
  <c r="BD403" i="9"/>
  <c r="BC404" i="9"/>
  <c r="BD404" i="9"/>
  <c r="BC405" i="9"/>
  <c r="BD405" i="9"/>
  <c r="BC406" i="9"/>
  <c r="BD406" i="9"/>
  <c r="BC407" i="9"/>
  <c r="BD407" i="9"/>
  <c r="BC408" i="9"/>
  <c r="BD408" i="9"/>
  <c r="BC409" i="9"/>
  <c r="BD409" i="9"/>
  <c r="BC410" i="9"/>
  <c r="BD410" i="9"/>
  <c r="BC411" i="9"/>
  <c r="BD411" i="9"/>
  <c r="BC412" i="9"/>
  <c r="BD412" i="9"/>
  <c r="BC413" i="9"/>
  <c r="BD413" i="9"/>
  <c r="BC414" i="9"/>
  <c r="BD414" i="9"/>
  <c r="BC415" i="9"/>
  <c r="BD415" i="9"/>
  <c r="BC416" i="9"/>
  <c r="BD416" i="9"/>
  <c r="BC417" i="9"/>
  <c r="BD417" i="9"/>
  <c r="BC418" i="9"/>
  <c r="BD418" i="9"/>
  <c r="BC419" i="9"/>
  <c r="BD419" i="9"/>
  <c r="BC420" i="9"/>
  <c r="BD420" i="9"/>
  <c r="BC421" i="9"/>
  <c r="BD421" i="9"/>
  <c r="BC422" i="9"/>
  <c r="BD422" i="9"/>
  <c r="BC423" i="9"/>
  <c r="BD423" i="9"/>
  <c r="BC424" i="9"/>
  <c r="BD424" i="9"/>
  <c r="BC425" i="9"/>
  <c r="BD425" i="9"/>
  <c r="BC426" i="9"/>
  <c r="BD426" i="9"/>
  <c r="BC427" i="9"/>
  <c r="BD427" i="9"/>
  <c r="BC428" i="9"/>
  <c r="BD428" i="9"/>
  <c r="BC429" i="9"/>
  <c r="BD429" i="9"/>
  <c r="BC430" i="9"/>
  <c r="BD430" i="9"/>
  <c r="BC431" i="9"/>
  <c r="BD431" i="9"/>
  <c r="BC432" i="9"/>
  <c r="BD432" i="9"/>
  <c r="BC433" i="9"/>
  <c r="BD433" i="9"/>
  <c r="BC434" i="9"/>
  <c r="BD434" i="9"/>
  <c r="BC105" i="9"/>
  <c r="BD105" i="9"/>
  <c r="BC106" i="9"/>
  <c r="BD106" i="9"/>
  <c r="BC107" i="9"/>
  <c r="BD107" i="9"/>
  <c r="BC108" i="9"/>
  <c r="BD108" i="9"/>
  <c r="BC109" i="9"/>
  <c r="BD109" i="9"/>
  <c r="BC110" i="9"/>
  <c r="BD110" i="9"/>
  <c r="BC111" i="9"/>
  <c r="BD111" i="9"/>
  <c r="BC112" i="9"/>
  <c r="BD112" i="9"/>
  <c r="BC113" i="9"/>
  <c r="BD113" i="9"/>
  <c r="BC114" i="9"/>
  <c r="BD114" i="9"/>
  <c r="BC115" i="9"/>
  <c r="BD115" i="9"/>
  <c r="BC116" i="9"/>
  <c r="BD116" i="9"/>
  <c r="BC117" i="9"/>
  <c r="BD117" i="9"/>
  <c r="BC118" i="9"/>
  <c r="BD118" i="9"/>
  <c r="BC119" i="9"/>
  <c r="BD119" i="9"/>
  <c r="BC120" i="9"/>
  <c r="BD120" i="9"/>
  <c r="BC121" i="9"/>
  <c r="BD121" i="9"/>
  <c r="BC122" i="9"/>
  <c r="BD122" i="9"/>
  <c r="BC123" i="9"/>
  <c r="BD123" i="9"/>
  <c r="BC124" i="9"/>
  <c r="BD124" i="9"/>
  <c r="BC125" i="9"/>
  <c r="BD125" i="9"/>
  <c r="BC126" i="9"/>
  <c r="BD126" i="9"/>
  <c r="BC127" i="9"/>
  <c r="BD127" i="9"/>
  <c r="BC128" i="9"/>
  <c r="BD128" i="9"/>
  <c r="BC129" i="9"/>
  <c r="BD129" i="9"/>
  <c r="BC130" i="9"/>
  <c r="BD130" i="9"/>
  <c r="BC131" i="9"/>
  <c r="BD131" i="9"/>
  <c r="BC132" i="9"/>
  <c r="BD132" i="9"/>
  <c r="BC133" i="9"/>
  <c r="BD133" i="9"/>
  <c r="BC134" i="9"/>
  <c r="BD134" i="9"/>
  <c r="BC135" i="9"/>
  <c r="BD135" i="9"/>
  <c r="BC136" i="9"/>
  <c r="BD136" i="9"/>
  <c r="BC137" i="9"/>
  <c r="BD137" i="9"/>
  <c r="BC138" i="9"/>
  <c r="BD138" i="9"/>
  <c r="BC139" i="9"/>
  <c r="BD139" i="9"/>
  <c r="BC140" i="9"/>
  <c r="BD140" i="9"/>
  <c r="BC141" i="9"/>
  <c r="BD141" i="9"/>
  <c r="BC142" i="9"/>
  <c r="BD142" i="9"/>
  <c r="BC143" i="9"/>
  <c r="BD143" i="9"/>
  <c r="BC144" i="9"/>
  <c r="BD144" i="9"/>
  <c r="BC145" i="9"/>
  <c r="BD145" i="9"/>
  <c r="BC146" i="9"/>
  <c r="BD146" i="9"/>
  <c r="BC147" i="9"/>
  <c r="BD147" i="9"/>
  <c r="BC148" i="9"/>
  <c r="BD148" i="9"/>
  <c r="BC149" i="9"/>
  <c r="BD149" i="9"/>
  <c r="BC150" i="9"/>
  <c r="BD150" i="9"/>
  <c r="BC151" i="9"/>
  <c r="BD151" i="9"/>
  <c r="BC152" i="9"/>
  <c r="BD152" i="9"/>
  <c r="BC153" i="9"/>
  <c r="BD153" i="9"/>
  <c r="BC154" i="9"/>
  <c r="BD154" i="9"/>
  <c r="BC155" i="9"/>
  <c r="BD155" i="9"/>
  <c r="BC156" i="9"/>
  <c r="BD156" i="9"/>
  <c r="BC157" i="9"/>
  <c r="BD157" i="9"/>
  <c r="BC158" i="9"/>
  <c r="BD158" i="9"/>
  <c r="BC159" i="9"/>
  <c r="BD159" i="9"/>
  <c r="BC160" i="9"/>
  <c r="BD160" i="9"/>
  <c r="BC161" i="9"/>
  <c r="BD161" i="9"/>
  <c r="BC162" i="9"/>
  <c r="BD162" i="9"/>
  <c r="BC163" i="9"/>
  <c r="BD163" i="9"/>
  <c r="BC164" i="9"/>
  <c r="BD164" i="9"/>
  <c r="BC165" i="9"/>
  <c r="BD165" i="9"/>
  <c r="BC166" i="9"/>
  <c r="BD166" i="9"/>
  <c r="BC167" i="9"/>
  <c r="BD167" i="9"/>
  <c r="BC168" i="9"/>
  <c r="BD168" i="9"/>
  <c r="BC169" i="9"/>
  <c r="BD169" i="9"/>
  <c r="BC170" i="9"/>
  <c r="BD170" i="9"/>
  <c r="BC171" i="9"/>
  <c r="BD171" i="9"/>
  <c r="BC172" i="9"/>
  <c r="BD172" i="9"/>
  <c r="BC173" i="9"/>
  <c r="BD173" i="9"/>
  <c r="BC174" i="9"/>
  <c r="BD174" i="9"/>
  <c r="BC175" i="9"/>
  <c r="BD175" i="9"/>
  <c r="BC176" i="9"/>
  <c r="BD176" i="9"/>
  <c r="BC177" i="9"/>
  <c r="BD177" i="9"/>
  <c r="BC178" i="9"/>
  <c r="BD178" i="9"/>
  <c r="BC179" i="9"/>
  <c r="BD179" i="9"/>
  <c r="BC180" i="9"/>
  <c r="BD180" i="9"/>
  <c r="BC181" i="9"/>
  <c r="BD181" i="9"/>
  <c r="BC182" i="9"/>
  <c r="BD182" i="9"/>
  <c r="BC183" i="9"/>
  <c r="BD183" i="9"/>
  <c r="BC184" i="9"/>
  <c r="BD184" i="9"/>
  <c r="BC185" i="9"/>
  <c r="BD185" i="9"/>
  <c r="BC186" i="9"/>
  <c r="BD186" i="9"/>
  <c r="BC187" i="9"/>
  <c r="BD187" i="9"/>
  <c r="BC188" i="9"/>
  <c r="BD188" i="9"/>
  <c r="BC189" i="9"/>
  <c r="BD189" i="9"/>
  <c r="BC190" i="9"/>
  <c r="BD190" i="9"/>
  <c r="BC191" i="9"/>
  <c r="BD191" i="9"/>
  <c r="BC192" i="9"/>
  <c r="BD192" i="9"/>
  <c r="BC193" i="9"/>
  <c r="BD193" i="9"/>
  <c r="BC194" i="9"/>
  <c r="BD194" i="9"/>
  <c r="BC195" i="9"/>
  <c r="BD195" i="9"/>
  <c r="BC196" i="9"/>
  <c r="BD196" i="9"/>
  <c r="BC197" i="9"/>
  <c r="BD197" i="9"/>
  <c r="BC198" i="9"/>
  <c r="BD198" i="9"/>
  <c r="BC199" i="9"/>
  <c r="BD199" i="9"/>
  <c r="BC200" i="9"/>
  <c r="BD200" i="9"/>
  <c r="BC201" i="9"/>
  <c r="BD201" i="9"/>
  <c r="BC202" i="9"/>
  <c r="BD202" i="9"/>
  <c r="BC203" i="9"/>
  <c r="BD203" i="9"/>
  <c r="BC204" i="9"/>
  <c r="BD204" i="9"/>
  <c r="BC205" i="9"/>
  <c r="BD205" i="9"/>
  <c r="BC206" i="9"/>
  <c r="BD206" i="9"/>
  <c r="BC207" i="9"/>
  <c r="BD207" i="9"/>
  <c r="BC208" i="9"/>
  <c r="BD208" i="9"/>
  <c r="BC209" i="9"/>
  <c r="BD209" i="9"/>
  <c r="BC210" i="9"/>
  <c r="BD210" i="9"/>
  <c r="BC211" i="9"/>
  <c r="BD211" i="9"/>
  <c r="BC212" i="9"/>
  <c r="BD212" i="9"/>
  <c r="BC213" i="9"/>
  <c r="BD213" i="9"/>
  <c r="BC214" i="9"/>
  <c r="BD214" i="9"/>
  <c r="BC215" i="9"/>
  <c r="BD215" i="9"/>
  <c r="BC216" i="9"/>
  <c r="BD216" i="9"/>
  <c r="BC217" i="9"/>
  <c r="BD217" i="9"/>
  <c r="BC218" i="9"/>
  <c r="BD218" i="9"/>
  <c r="BC219" i="9"/>
  <c r="BD219" i="9"/>
  <c r="BC220" i="9"/>
  <c r="BD220" i="9"/>
  <c r="BC221" i="9"/>
  <c r="BD221" i="9"/>
  <c r="BC222" i="9"/>
  <c r="BD222" i="9"/>
  <c r="BC223" i="9"/>
  <c r="BD223" i="9"/>
  <c r="BC224" i="9"/>
  <c r="BD224" i="9"/>
  <c r="BC225" i="9"/>
  <c r="BD225" i="9"/>
  <c r="BC226" i="9"/>
  <c r="BD226" i="9"/>
  <c r="BC227" i="9"/>
  <c r="BD227" i="9"/>
  <c r="BC228" i="9"/>
  <c r="BD228" i="9"/>
  <c r="BC229" i="9"/>
  <c r="BD229" i="9"/>
  <c r="BC230" i="9"/>
  <c r="BD230" i="9"/>
  <c r="BC231" i="9"/>
  <c r="BD231" i="9"/>
  <c r="BC232" i="9"/>
  <c r="BD232" i="9"/>
  <c r="BC233" i="9"/>
  <c r="BD233" i="9"/>
  <c r="BC234" i="9"/>
  <c r="BD234" i="9"/>
  <c r="BC235" i="9"/>
  <c r="BD235" i="9"/>
  <c r="BC236" i="9"/>
  <c r="BD236" i="9"/>
  <c r="BC237" i="9"/>
  <c r="BD237" i="9"/>
  <c r="BC238" i="9"/>
  <c r="BD238" i="9"/>
  <c r="BC239" i="9"/>
  <c r="BD239" i="9"/>
  <c r="BC240" i="9"/>
  <c r="BD240" i="9"/>
  <c r="BC241" i="9"/>
  <c r="BD241" i="9"/>
  <c r="BC242" i="9"/>
  <c r="BD242" i="9"/>
  <c r="BC243" i="9"/>
  <c r="BD243" i="9"/>
  <c r="BC244" i="9"/>
  <c r="BD244" i="9"/>
  <c r="BC245" i="9"/>
  <c r="BD245" i="9"/>
  <c r="BC246" i="9"/>
  <c r="BD246" i="9"/>
  <c r="BC247" i="9"/>
  <c r="BD247" i="9"/>
  <c r="BC248" i="9"/>
  <c r="BD248" i="9"/>
  <c r="BC249" i="9"/>
  <c r="BD249" i="9"/>
  <c r="BC250" i="9"/>
  <c r="BD250" i="9"/>
  <c r="BC251" i="9"/>
  <c r="BD251" i="9"/>
  <c r="BC252" i="9"/>
  <c r="BD252" i="9"/>
  <c r="BC253" i="9"/>
  <c r="BD253" i="9"/>
  <c r="BC254" i="9"/>
  <c r="BD254" i="9"/>
  <c r="BC255" i="9"/>
  <c r="BD255" i="9"/>
  <c r="BC256" i="9"/>
  <c r="BD256" i="9"/>
  <c r="BC257" i="9"/>
  <c r="BD257" i="9"/>
  <c r="BC258" i="9"/>
  <c r="BD258" i="9"/>
  <c r="BC259" i="9"/>
  <c r="BD259" i="9"/>
  <c r="BC260" i="9"/>
  <c r="BD260" i="9"/>
  <c r="BC261" i="9"/>
  <c r="BD261" i="9"/>
  <c r="BC262" i="9"/>
  <c r="BD262" i="9"/>
  <c r="BC263" i="9"/>
  <c r="BD263" i="9"/>
  <c r="BC264" i="9"/>
  <c r="BD264" i="9"/>
  <c r="BC265" i="9"/>
  <c r="BD265" i="9"/>
  <c r="BC266" i="9"/>
  <c r="BD266" i="9"/>
  <c r="BC267" i="9"/>
  <c r="BD267" i="9"/>
  <c r="BC268" i="9"/>
  <c r="BD268" i="9"/>
  <c r="BC269" i="9"/>
  <c r="BD269" i="9"/>
  <c r="BC270" i="9"/>
  <c r="BD270" i="9"/>
  <c r="BC271" i="9"/>
  <c r="BD271" i="9"/>
  <c r="BC272" i="9"/>
  <c r="BD272" i="9"/>
  <c r="BC273" i="9"/>
  <c r="BD273" i="9"/>
  <c r="BC274" i="9"/>
  <c r="BD274" i="9"/>
  <c r="BC275" i="9"/>
  <c r="BD275" i="9"/>
  <c r="BC276" i="9"/>
  <c r="BD276" i="9"/>
  <c r="BC277" i="9"/>
  <c r="BD277" i="9"/>
  <c r="BC278" i="9"/>
  <c r="BD278" i="9"/>
  <c r="BC279" i="9"/>
  <c r="BD279" i="9"/>
  <c r="BC280" i="9"/>
  <c r="BD280" i="9"/>
  <c r="BC281" i="9"/>
  <c r="BD281" i="9"/>
  <c r="BC282" i="9"/>
  <c r="BD282" i="9"/>
  <c r="BC283" i="9"/>
  <c r="BD283" i="9"/>
  <c r="BC284" i="9"/>
  <c r="BD284" i="9"/>
  <c r="BC285" i="9"/>
  <c r="BD285" i="9"/>
  <c r="BC103" i="9"/>
  <c r="BD103" i="9"/>
  <c r="BC368" i="9"/>
  <c r="BD368" i="9"/>
  <c r="BC369" i="9"/>
  <c r="BD369" i="9"/>
  <c r="BC104" i="9"/>
  <c r="BD104" i="9"/>
  <c r="BC435" i="9"/>
  <c r="BD435" i="9"/>
  <c r="BC436" i="9"/>
  <c r="BD436" i="9"/>
  <c r="BC437" i="9"/>
  <c r="BD437" i="9"/>
  <c r="BC438" i="9"/>
  <c r="BD438" i="9"/>
  <c r="BC439" i="9"/>
  <c r="BD439" i="9"/>
  <c r="BC440" i="9"/>
  <c r="BD440" i="9"/>
  <c r="BC441" i="9"/>
  <c r="BD441" i="9"/>
  <c r="BC442" i="9"/>
  <c r="BD442" i="9"/>
  <c r="BC443" i="9"/>
  <c r="BD443" i="9"/>
  <c r="BC444" i="9"/>
  <c r="BD444" i="9"/>
  <c r="BC445" i="9"/>
  <c r="BD445" i="9"/>
  <c r="BC446" i="9"/>
  <c r="BD446" i="9"/>
  <c r="BC447" i="9"/>
  <c r="BD447" i="9"/>
  <c r="BC448" i="9"/>
  <c r="BD448" i="9"/>
  <c r="BC449" i="9"/>
  <c r="BD449" i="9"/>
  <c r="BC450" i="9"/>
  <c r="BD450" i="9"/>
  <c r="BC451" i="9"/>
  <c r="BD451" i="9"/>
  <c r="BC452" i="9"/>
  <c r="BD452" i="9"/>
  <c r="BC453" i="9"/>
  <c r="BD453" i="9"/>
  <c r="BC454" i="9"/>
  <c r="BD454" i="9"/>
  <c r="BC455" i="9"/>
  <c r="BD455" i="9"/>
  <c r="BC456" i="9"/>
  <c r="BD456" i="9"/>
  <c r="BC457" i="9"/>
  <c r="BD457" i="9"/>
  <c r="BC458" i="9"/>
  <c r="BD458" i="9"/>
  <c r="BC459" i="9"/>
  <c r="BD459" i="9"/>
  <c r="BC460" i="9"/>
  <c r="BD460" i="9"/>
  <c r="BC286" i="9"/>
  <c r="BD286" i="9"/>
  <c r="BC287" i="9"/>
  <c r="BD287" i="9"/>
  <c r="BC288" i="9"/>
  <c r="BD288" i="9"/>
  <c r="BC289" i="9"/>
  <c r="BD289" i="9"/>
  <c r="BC290" i="9"/>
  <c r="BD290" i="9"/>
  <c r="BC291" i="9"/>
  <c r="BD291" i="9"/>
  <c r="BC292" i="9"/>
  <c r="BD292" i="9"/>
  <c r="BC293" i="9"/>
  <c r="BD293" i="9"/>
  <c r="BC294" i="9"/>
  <c r="BD294" i="9"/>
  <c r="BC295" i="9"/>
  <c r="BD295" i="9"/>
  <c r="BC296" i="9"/>
  <c r="BD296" i="9"/>
  <c r="BC297" i="9"/>
  <c r="BD297" i="9"/>
  <c r="BC298" i="9"/>
  <c r="BD298" i="9"/>
  <c r="BC299" i="9"/>
  <c r="BD299" i="9"/>
  <c r="BC300" i="9"/>
  <c r="BD300" i="9"/>
  <c r="BC301" i="9"/>
  <c r="BD301" i="9"/>
  <c r="BC302" i="9"/>
  <c r="BD302" i="9"/>
  <c r="BC303" i="9"/>
  <c r="BD303" i="9"/>
  <c r="BC304" i="9"/>
  <c r="BD304" i="9"/>
  <c r="BC305" i="9"/>
  <c r="BD305" i="9"/>
  <c r="BC306" i="9"/>
  <c r="BD306" i="9"/>
  <c r="BC307" i="9"/>
  <c r="BD307" i="9"/>
  <c r="BC308" i="9"/>
  <c r="BD308" i="9"/>
  <c r="BD309" i="9"/>
  <c r="D10" i="9"/>
  <c r="BC309" i="9"/>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C464"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C420" i="9"/>
  <c r="D420" i="9"/>
  <c r="C421" i="9"/>
  <c r="D421" i="9"/>
  <c r="C422"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CI7" i="9" l="1"/>
  <c r="CI6" i="9"/>
  <c r="CN6" i="9"/>
  <c r="CM6" i="9"/>
  <c r="CL6" i="9"/>
  <c r="CK6" i="9"/>
  <c r="CM7" i="9" l="1"/>
  <c r="CJ7" i="9"/>
  <c r="CL7" i="9"/>
  <c r="CN7" i="9"/>
  <c r="CK7" i="9"/>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12" i="1"/>
  <c r="F15" i="1" l="1"/>
  <c r="F16" i="1"/>
  <c r="L12" i="1"/>
  <c r="K12" i="1"/>
  <c r="J12" i="1"/>
  <c r="I12" i="1"/>
  <c r="N12" i="1"/>
  <c r="M12" i="1"/>
  <c r="J15" i="1" l="1"/>
  <c r="J16" i="1"/>
  <c r="K15" i="1"/>
  <c r="K16" i="1"/>
  <c r="I15" i="1"/>
  <c r="I16" i="1"/>
  <c r="M15" i="1"/>
  <c r="M16" i="1"/>
  <c r="N15" i="1"/>
  <c r="N16" i="1"/>
  <c r="L15" i="1"/>
  <c r="L16" i="1"/>
</calcChain>
</file>

<file path=xl/sharedStrings.xml><?xml version="1.0" encoding="utf-8"?>
<sst xmlns="http://schemas.openxmlformats.org/spreadsheetml/2006/main" count="8461" uniqueCount="1368">
  <si>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</si>
  <si>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</si>
  <si>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</si>
  <si>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</si>
  <si>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</si>
  <si>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</si>
  <si>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</si>
  <si>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</si>
  <si>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</si>
  <si>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</si>
  <si>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</si>
  <si>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</si>
  <si>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</si>
  <si>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</si>
  <si>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</si>
  <si>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</si>
  <si>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</si>
  <si>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</si>
  <si>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</si>
  <si>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</si>
  <si>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</si>
  <si>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</si>
  <si>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</si>
  <si>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</si>
  <si>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</si>
  <si>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</si>
  <si>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</si>
  <si>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</si>
  <si>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</si>
  <si>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</si>
  <si>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</si>
  <si>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</si>
  <si>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</si>
  <si>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</si>
  <si>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</si>
  <si>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</si>
  <si>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</si>
  <si>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</si>
  <si>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</si>
  <si>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</si>
  <si>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</si>
  <si>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</si>
  <si>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</si>
  <si>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</si>
  <si>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</si>
  <si>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</si>
  <si>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</si>
  <si>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</si>
  <si>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</si>
  <si>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</si>
  <si>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</si>
  <si>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</si>
  <si>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</si>
  <si>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</si>
  <si>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</si>
  <si>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</si>
  <si>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</si>
  <si>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</si>
  <si>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</si>
  <si>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</si>
  <si>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</si>
  <si>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</si>
  <si>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</si>
  <si>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</si>
  <si>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</si>
  <si>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</si>
  <si>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</si>
  <si>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</si>
  <si>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</si>
  <si>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</si>
  <si>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</si>
  <si>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</si>
  <si>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</si>
  <si>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</si>
  <si>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</si>
  <si>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</si>
  <si>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</si>
  <si>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</si>
  <si>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</si>
  <si>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</si>
  <si>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</si>
  <si>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</si>
  <si>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</si>
  <si>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</si>
  <si>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</si>
  <si>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</si>
  <si>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</si>
  <si>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</si>
  <si>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</si>
  <si>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</si>
  <si>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</si>
  <si>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</si>
  <si>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</si>
  <si>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</si>
  <si>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</si>
  <si>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</si>
  <si>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</si>
  <si>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</si>
  <si>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</si>
  <si>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</si>
  <si>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</si>
  <si>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</si>
  <si>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</si>
  <si>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</si>
  <si>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</si>
  <si>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</si>
  <si>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</si>
  <si>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</si>
  <si>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</si>
  <si>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</si>
  <si>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</si>
  <si>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</si>
  <si>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</si>
  <si>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</si>
  <si>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</si>
  <si>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</si>
  <si>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</si>
  <si>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</si>
  <si>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</si>
  <si>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</si>
  <si>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</si>
  <si>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</si>
  <si>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</si>
  <si>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</si>
  <si>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</si>
  <si>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</si>
  <si>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</si>
  <si>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</si>
  <si>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</si>
  <si>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</si>
  <si>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</si>
  <si>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</si>
  <si>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</si>
  <si>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</si>
  <si>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</si>
  <si>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</si>
  <si>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</si>
  <si>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</si>
  <si>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</si>
  <si>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</si>
  <si>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</si>
  <si>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</si>
  <si>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</si>
  <si>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</si>
  <si>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</si>
  <si>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</si>
  <si>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</si>
  <si>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</si>
  <si>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</si>
  <si>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</si>
  <si>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</si>
  <si>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</si>
  <si>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</si>
  <si>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</si>
  <si>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</si>
  <si>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</si>
  <si>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</si>
  <si>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</si>
  <si>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</si>
  <si>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</si>
  <si>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</si>
  <si>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</si>
  <si>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</si>
  <si>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</si>
  <si>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</si>
  <si>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</si>
  <si>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</si>
  <si>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</si>
  <si>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</si>
  <si>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</si>
  <si>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</si>
  <si>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</si>
  <si>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</si>
  <si>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</si>
  <si>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</si>
  <si>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</si>
  <si>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</si>
  <si>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</si>
  <si>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</si>
  <si>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</si>
  <si>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</si>
  <si>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</si>
  <si>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</si>
  <si>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</si>
  <si>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</si>
  <si>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</si>
  <si>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</si>
  <si>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</si>
  <si>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</si>
  <si>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</si>
  <si>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</si>
  <si>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</si>
  <si>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</si>
  <si>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</si>
  <si>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</si>
  <si>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</si>
  <si>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</si>
  <si>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</si>
  <si>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</si>
  <si>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</si>
  <si>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</si>
  <si>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</si>
  <si>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</si>
  <si>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</si>
  <si>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</si>
  <si>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</si>
  <si>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</si>
  <si>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</si>
  <si>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</si>
  <si>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</si>
  <si>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</si>
  <si>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</si>
  <si>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</si>
  <si>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</si>
  <si>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</si>
  <si>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</si>
  <si>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</si>
  <si>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</si>
  <si>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</si>
  <si>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</si>
  <si>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</si>
  <si>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</si>
  <si>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</si>
  <si>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</si>
  <si>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</si>
  <si>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</si>
  <si>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</si>
  <si>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</si>
  <si>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</si>
  <si>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</si>
  <si>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</si>
  <si>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</si>
  <si>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</si>
  <si>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</si>
  <si>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</si>
  <si>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</si>
  <si>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</si>
  <si>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</si>
  <si>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</si>
  <si>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</si>
  <si>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</si>
  <si>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</si>
  <si>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</si>
  <si>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</si>
  <si>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</si>
  <si>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</si>
  <si>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</si>
  <si>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</si>
  <si>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</si>
  <si>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</si>
  <si>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</si>
  <si>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</si>
  <si>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</si>
  <si>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</si>
  <si>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</si>
  <si>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</si>
  <si>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</si>
  <si>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</si>
  <si>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</si>
  <si>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</si>
  <si>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</si>
  <si>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</si>
  <si>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</si>
  <si>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</si>
  <si>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</si>
  <si>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</si>
  <si>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</si>
  <si>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</si>
  <si>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</si>
  <si>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</si>
  <si>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</si>
  <si>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</si>
  <si>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</si>
  <si>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</si>
  <si>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</si>
  <si>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</si>
  <si>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</si>
  <si>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</si>
  <si>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</si>
  <si>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</si>
  <si>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</si>
  <si>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</si>
  <si>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</si>
  <si>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</si>
  <si>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</si>
  <si>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</si>
  <si>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</si>
  <si>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</si>
  <si>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</si>
  <si>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</si>
  <si>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</si>
  <si>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</si>
  <si>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</si>
  <si>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</si>
  <si>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</si>
  <si>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</si>
  <si>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</si>
  <si>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</si>
  <si>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</si>
  <si>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</si>
  <si>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</si>
  <si>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</si>
  <si>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</si>
  <si>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</si>
  <si>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</si>
  <si>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</si>
  <si>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</si>
  <si>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</si>
  <si>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</si>
  <si>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</si>
  <si>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</si>
  <si>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</si>
  <si>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</si>
  <si>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</si>
  <si>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</si>
  <si>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</si>
  <si>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</si>
  <si>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</si>
  <si>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</si>
  <si>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</si>
  <si>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</si>
  <si>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</si>
  <si>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</si>
  <si>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</si>
  <si>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</si>
  <si>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</si>
  <si>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</si>
  <si>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</si>
  <si>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</si>
  <si>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</si>
  <si>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</si>
  <si>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</si>
  <si>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</si>
  <si>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</si>
  <si>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</si>
  <si>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</si>
  <si>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</si>
  <si>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</si>
  <si>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</si>
  <si>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</si>
  <si>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</si>
  <si>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</si>
  <si>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</si>
  <si>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</si>
  <si>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</si>
  <si>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</si>
  <si>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</si>
  <si>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</si>
  <si>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</si>
  <si>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</si>
  <si>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</si>
  <si>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</si>
  <si>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</si>
  <si>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</si>
  <si>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</si>
  <si>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</si>
  <si>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</si>
  <si>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</si>
  <si>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</si>
  <si>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</si>
  <si>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</si>
  <si>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</si>
  <si>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</si>
  <si>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</si>
  <si>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</si>
  <si>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</si>
  <si>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</si>
  <si>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</si>
  <si>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</si>
  <si>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</si>
  <si>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</si>
  <si>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</si>
  <si>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</si>
  <si>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</si>
  <si>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</si>
  <si>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</si>
  <si>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</si>
  <si>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</si>
  <si>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</si>
  <si>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</si>
  <si>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</si>
  <si>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</si>
  <si>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</si>
  <si>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</si>
  <si>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</si>
  <si>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</si>
  <si>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</si>
  <si>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</si>
  <si>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</si>
  <si>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</si>
  <si>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</si>
  <si>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</si>
  <si>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</si>
  <si>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</si>
  <si>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</si>
  <si>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</si>
  <si>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</si>
  <si>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</si>
  <si>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</si>
  <si>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</si>
  <si>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</si>
  <si>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</si>
  <si>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</si>
  <si>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</si>
  <si>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</si>
  <si>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</si>
  <si>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</si>
  <si>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</si>
  <si>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</si>
  <si>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</si>
  <si>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</si>
  <si>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</si>
  <si>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</si>
  <si>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</si>
  <si>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</si>
  <si>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</si>
  <si>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</si>
  <si>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</si>
  <si>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</si>
  <si>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</si>
  <si>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</si>
  <si>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</si>
  <si>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</si>
  <si>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</si>
  <si>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</si>
  <si>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</si>
  <si>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</si>
  <si>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</si>
  <si>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</si>
  <si>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</si>
  <si>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</si>
  <si>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</si>
  <si>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</si>
  <si>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</si>
  <si>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</si>
  <si>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</si>
  <si>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</si>
  <si>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</si>
  <si>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</si>
  <si>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</si>
  <si>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</si>
  <si>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</si>
  <si>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</si>
  <si>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</si>
  <si>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</si>
  <si>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</si>
  <si>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</si>
  <si>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</si>
  <si>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</si>
  <si>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</si>
  <si>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</si>
  <si>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</si>
  <si>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</si>
  <si>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</si>
  <si>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</si>
  <si>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</si>
  <si>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</si>
  <si>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</si>
  <si>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</si>
  <si>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</si>
  <si>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</si>
  <si>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</si>
  <si>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</si>
  <si>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</si>
  <si>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</si>
  <si>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</si>
  <si>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</si>
  <si>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</si>
  <si>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</si>
  <si>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</si>
  <si>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</si>
  <si>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</si>
  <si>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</si>
  <si>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</si>
  <si>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</si>
  <si>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</si>
  <si>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</si>
  <si>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</si>
  <si>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</si>
  <si>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</si>
  <si>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</si>
  <si>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</si>
  <si>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</si>
  <si>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</si>
  <si>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</si>
  <si>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</si>
  <si>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</si>
  <si>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</si>
  <si>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</si>
  <si>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</si>
  <si>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</si>
  <si>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</si>
  <si>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</si>
  <si>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</si>
  <si>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</si>
  <si>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</si>
  <si>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</si>
  <si>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</si>
  <si>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</si>
  <si>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</si>
  <si>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</si>
  <si>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</si>
  <si>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</si>
  <si>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</si>
  <si>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</si>
  <si>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</si>
  <si>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</si>
  <si>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</si>
  <si>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</si>
  <si>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</si>
  <si>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</si>
  <si>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</si>
  <si>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</si>
  <si>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</si>
  <si>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</si>
  <si>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</si>
  <si>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</si>
  <si>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</si>
  <si>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</si>
  <si>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</si>
  <si>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</si>
  <si>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</si>
  <si>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</si>
  <si>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</si>
  <si>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</si>
  <si>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</si>
  <si>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</si>
  <si>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</si>
  <si>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</si>
  <si>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</si>
  <si>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</si>
  <si>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</si>
  <si>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</si>
  <si>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</si>
  <si>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</si>
  <si>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</si>
  <si>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</si>
  <si>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</si>
  <si>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</si>
  <si>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</si>
  <si>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</si>
  <si>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</si>
  <si>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</si>
  <si>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</si>
  <si>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</si>
  <si>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</si>
  <si>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</si>
  <si>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</si>
  <si>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</si>
  <si>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</si>
  <si>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</si>
  <si>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</si>
  <si>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</si>
  <si>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</si>
  <si>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</si>
  <si>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</si>
  <si>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</si>
  <si>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</si>
  <si>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</si>
  <si>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</si>
  <si>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</si>
  <si>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</si>
  <si>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</si>
  <si>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</si>
  <si>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</si>
  <si>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</si>
  <si>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</si>
  <si>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</si>
  <si>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</si>
  <si>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</si>
  <si>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</si>
  <si>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</si>
  <si>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</si>
  <si>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</si>
  <si>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</si>
  <si>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</si>
  <si>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</si>
  <si>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</si>
  <si>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</si>
  <si>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</si>
  <si>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</si>
  <si>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</si>
  <si>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</si>
  <si>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</si>
  <si>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</si>
  <si>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</si>
  <si>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</si>
  <si>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</si>
  <si>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</si>
  <si>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</si>
  <si>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</si>
  <si>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</si>
  <si>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</si>
  <si>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</si>
  <si>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</si>
  <si>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</si>
  <si>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</si>
  <si>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</si>
  <si>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</si>
  <si>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</si>
  <si>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</si>
  <si>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</si>
  <si>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</si>
  <si>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</si>
  <si>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</si>
  <si>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</si>
  <si>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</si>
  <si>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</si>
  <si>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</si>
  <si>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</si>
  <si>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</si>
  <si>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</si>
  <si>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</si>
  <si>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</si>
  <si>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</si>
  <si>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</si>
  <si>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</si>
  <si>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</si>
  <si>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</si>
  <si>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</si>
  <si>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</si>
  <si>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</si>
  <si>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</si>
  <si>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</si>
  <si>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</si>
  <si>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</si>
  <si>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</si>
  <si>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</si>
  <si>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</si>
  <si>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</si>
  <si>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</si>
  <si>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</si>
  <si>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</si>
  <si>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</si>
  <si>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</si>
  <si>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</si>
  <si>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</si>
  <si>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</si>
  <si>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</si>
  <si>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</si>
  <si>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</si>
  <si>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</si>
  <si>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</si>
  <si>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</si>
  <si>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</si>
  <si>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</si>
  <si>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</si>
  <si>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</si>
  <si>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</si>
  <si>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</si>
  <si>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</si>
  <si>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</si>
  <si>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</si>
  <si>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</si>
  <si>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</si>
  <si>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</si>
  <si>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</si>
  <si>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</si>
  <si>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</si>
  <si>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</si>
  <si>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</si>
  <si>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</si>
  <si>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</si>
  <si>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</si>
  <si>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</si>
  <si>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</si>
  <si>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</si>
  <si>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</si>
  <si>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</si>
  <si>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</si>
  <si>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</si>
  <si>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</si>
  <si>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</si>
  <si>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</si>
  <si>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</si>
  <si>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</si>
  <si>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</si>
  <si>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</si>
  <si>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</si>
  <si>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</si>
  <si>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</si>
  <si>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</si>
  <si>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</si>
  <si>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</si>
  <si>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</si>
  <si>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</si>
  <si>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</si>
  <si>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</si>
  <si>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</si>
  <si>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</si>
  <si>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</si>
  <si>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</si>
  <si>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</si>
  <si>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</si>
  <si>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</si>
  <si>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</si>
  <si>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</si>
  <si>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</si>
  <si>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</si>
  <si>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</si>
  <si>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</si>
  <si>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</si>
  <si>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</si>
  <si>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</si>
  <si>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</si>
  <si>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</si>
  <si>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</si>
  <si>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</si>
  <si>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</si>
  <si>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</si>
  <si>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</si>
  <si>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</si>
  <si>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</si>
  <si>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</si>
  <si>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</si>
  <si>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</si>
  <si>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</si>
  <si>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</si>
  <si>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</si>
  <si>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</si>
  <si>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</si>
  <si>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</si>
  <si>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</si>
  <si>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</si>
  <si>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</si>
  <si>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</si>
  <si>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</si>
  <si>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</si>
  <si>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</si>
  <si>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</si>
  <si>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</si>
  <si>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</si>
  <si>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</si>
  <si>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</si>
  <si>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</si>
  <si>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</si>
  <si>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</si>
  <si>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</si>
  <si>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</si>
  <si>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</si>
  <si>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</si>
  <si>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</si>
  <si>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</si>
  <si>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</si>
  <si>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</si>
  <si>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</si>
  <si>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</si>
  <si>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</si>
  <si>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</si>
  <si>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</si>
  <si>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</si>
  <si>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</si>
  <si>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</si>
  <si>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</si>
  <si>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</si>
  <si>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</si>
  <si>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</si>
  <si>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</si>
  <si>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</si>
  <si>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</si>
  <si>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</si>
  <si>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</si>
  <si>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</si>
  <si>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</si>
  <si>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</si>
  <si>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</si>
  <si>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</si>
  <si>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</si>
  <si>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</si>
  <si>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</si>
  <si>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</si>
  <si>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</si>
  <si>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</si>
  <si>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</si>
  <si>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</si>
  <si>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</si>
  <si>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</si>
  <si>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</si>
  <si>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</si>
  <si>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</si>
  <si>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</si>
  <si>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</si>
  <si>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</si>
  <si>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</si>
  <si>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</si>
  <si>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</si>
  <si>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</si>
  <si>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</si>
  <si>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</si>
  <si>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</si>
  <si>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</si>
  <si>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</si>
  <si>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</si>
  <si>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</si>
  <si>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</si>
  <si>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</si>
  <si>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</si>
  <si>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</si>
  <si>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</si>
  <si>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</si>
  <si>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</si>
  <si>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</si>
  <si>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</si>
  <si>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</si>
  <si>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</si>
  <si>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</si>
  <si>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</si>
  <si>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</si>
  <si>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</si>
  <si>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</si>
  <si>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</si>
  <si>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</si>
  <si>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</si>
  <si>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</si>
  <si>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</si>
  <si>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</si>
  <si>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</si>
  <si>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</si>
  <si>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</si>
  <si>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</si>
  <si>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</si>
  <si>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</si>
  <si>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</si>
  <si>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</si>
  <si>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</si>
  <si>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</si>
  <si>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</si>
  <si>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</si>
  <si>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</si>
  <si>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</si>
  <si>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</si>
  <si>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</si>
  <si>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</si>
  <si>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</si>
  <si>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</si>
  <si>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</si>
  <si>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</si>
  <si>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</si>
  <si>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</si>
  <si>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</si>
  <si>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</si>
  <si>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</si>
  <si>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</si>
  <si>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</si>
  <si>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</si>
  <si>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</si>
  <si>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</si>
  <si>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</si>
  <si>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</si>
  <si>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</si>
  <si>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</si>
  <si>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</si>
  <si>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</si>
  <si>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</si>
  <si>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</si>
  <si>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</si>
  <si>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</si>
  <si>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</si>
  <si>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</si>
  <si>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</si>
  <si>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</si>
  <si>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</si>
  <si>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</si>
  <si>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</si>
  <si>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</si>
  <si>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</si>
  <si>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</si>
  <si>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</si>
  <si>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</si>
  <si>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</si>
  <si>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</si>
  <si>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</si>
  <si>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</si>
  <si>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</si>
  <si>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</si>
  <si>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</si>
  <si>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</si>
  <si>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</si>
  <si>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</si>
  <si>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</si>
  <si>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</si>
  <si>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</si>
  <si>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</si>
  <si>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</si>
  <si>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</si>
  <si>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</si>
  <si>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</si>
  <si>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</si>
  <si>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</si>
  <si>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</si>
  <si>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</si>
  <si>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</si>
  <si>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</si>
  <si>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</si>
  <si>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</si>
  <si>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</si>
  <si>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</si>
  <si>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</si>
  <si>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</si>
  <si>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</si>
  <si>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</si>
  <si>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</si>
  <si>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</si>
  <si>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</si>
  <si>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</si>
  <si>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</si>
  <si>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</si>
  <si>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</si>
  <si>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</si>
  <si>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</si>
  <si>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</si>
  <si>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</si>
  <si>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</si>
  <si>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</si>
  <si>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</si>
  <si>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</si>
  <si>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</si>
  <si>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</si>
  <si>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</si>
  <si>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</si>
  <si>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</si>
  <si>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</si>
  <si>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</si>
  <si>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</si>
  <si>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</si>
  <si>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</si>
  <si>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</si>
  <si>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</si>
  <si>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</si>
  <si>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</si>
  <si>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</si>
  <si>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</si>
  <si>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</si>
  <si>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</si>
  <si>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</si>
  <si>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</si>
  <si>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</si>
  <si>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</si>
  <si>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</si>
  <si>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</si>
  <si>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</si>
  <si>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</si>
  <si>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</si>
  <si>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</si>
  <si>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</si>
  <si>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</si>
  <si>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</si>
  <si>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</si>
  <si>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</si>
  <si>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</si>
  <si>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</si>
  <si>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</si>
  <si>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</si>
  <si>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</si>
  <si>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</si>
  <si>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</si>
  <si>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</si>
  <si>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</si>
  <si>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</si>
  <si>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</si>
  <si>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</si>
  <si>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</si>
  <si>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</si>
  <si>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</si>
  <si>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</si>
  <si>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</si>
  <si>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</si>
  <si>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</si>
  <si>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</si>
  <si>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</si>
  <si>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</si>
  <si>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</si>
  <si>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</si>
  <si>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</si>
  <si>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</si>
  <si>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</si>
  <si>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</si>
  <si>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</si>
  <si>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</si>
  <si>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</si>
  <si>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</si>
  <si>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</si>
  <si>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</si>
  <si>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</si>
  <si>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</si>
  <si>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</si>
  <si>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</si>
  <si>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</si>
  <si>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</si>
  <si>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</si>
  <si>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</si>
  <si>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</si>
  <si>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</si>
  <si>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</si>
  <si>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</si>
  <si>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</si>
  <si>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</si>
  <si>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</si>
  <si>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</si>
  <si>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</si>
  <si>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</si>
  <si>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</si>
  <si>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</si>
  <si>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</si>
  <si>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</si>
  <si>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</si>
  <si>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</si>
  <si>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</si>
  <si>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</si>
  <si>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</si>
  <si>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</si>
  <si>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</si>
  <si>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</si>
  <si>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</si>
  <si>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</si>
  <si>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</si>
  <si>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</si>
  <si>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</si>
  <si>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</si>
  <si>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</si>
  <si>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</si>
  <si>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</si>
  <si>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</si>
  <si>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</si>
  <si>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</si>
  <si>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</si>
  <si>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</si>
  <si>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</si>
  <si>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</si>
  <si>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</si>
  <si>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</si>
  <si>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</si>
  <si>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</si>
  <si>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</si>
  <si>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</si>
  <si>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</si>
  <si>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</si>
  <si>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</si>
  <si>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</si>
  <si>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</si>
  <si>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</si>
  <si>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</si>
  <si>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</si>
  <si>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</si>
  <si>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</si>
  <si>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</si>
  <si>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</si>
  <si>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</si>
  <si>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</si>
  <si>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</si>
  <si>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</si>
  <si>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</si>
  <si>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</si>
  <si>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</si>
  <si>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</si>
  <si>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</si>
  <si>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</si>
  <si>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</si>
  <si>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</si>
  <si>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</si>
  <si>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</si>
  <si>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</si>
  <si>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</si>
  <si>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</si>
  <si>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</si>
  <si>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</si>
  <si>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</si>
  <si>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</si>
  <si>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</si>
  <si>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</si>
  <si>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</si>
  <si>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</si>
  <si>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</si>
  <si>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</si>
  <si>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</si>
  <si>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</si>
  <si>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</si>
  <si>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</si>
  <si>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</si>
  <si>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</si>
  <si>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</si>
  <si>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</si>
  <si>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</si>
  <si>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</si>
  <si>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</si>
  <si>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</si>
  <si>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</si>
  <si>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</si>
  <si>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</si>
  <si>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</si>
  <si>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</si>
  <si>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</si>
  <si>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</si>
  <si>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</si>
  <si>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</si>
  <si>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</si>
  <si>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</si>
  <si>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</si>
  <si>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</si>
  <si>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</si>
  <si>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</si>
  <si>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</si>
  <si>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</si>
  <si>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</si>
  <si>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</si>
  <si>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</si>
  <si>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</si>
  <si>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</si>
  <si>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</si>
  <si>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</si>
  <si>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</si>
  <si>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</si>
  <si>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</si>
  <si>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</si>
  <si>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</si>
  <si>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</si>
  <si>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</si>
  <si>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</si>
  <si>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</si>
  <si>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</si>
  <si>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</si>
  <si>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</si>
  <si>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</si>
  <si>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</si>
  <si>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</si>
  <si>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</si>
  <si>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</si>
  <si>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</si>
  <si>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</si>
  <si>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</si>
  <si>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</si>
  <si>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</si>
  <si>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</si>
  <si>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</si>
  <si>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</si>
  <si>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</si>
  <si>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</si>
  <si>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</si>
  <si>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</si>
  <si>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</si>
  <si>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</si>
  <si>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</si>
  <si>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</si>
  <si>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</si>
  <si>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</si>
  <si>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</si>
  <si>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</si>
  <si>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</si>
  <si>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</si>
  <si>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</si>
  <si>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</si>
  <si>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</si>
  <si>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</si>
  <si>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</si>
  <si>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</si>
  <si>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</si>
  <si>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</si>
  <si>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</si>
  <si>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</si>
  <si>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</si>
  <si>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</si>
  <si>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</si>
  <si>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</si>
  <si>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</si>
  <si>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</si>
  <si>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</si>
  <si>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</si>
  <si>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</si>
  <si>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</si>
  <si>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</si>
  <si>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</si>
  <si>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</si>
  <si>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</si>
  <si>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</si>
  <si>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</si>
  <si>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</si>
  <si>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</si>
  <si>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</si>
  <si>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</si>
  <si>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</si>
  <si>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</si>
  <si>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</si>
  <si>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</si>
  <si>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</si>
  <si>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</si>
  <si>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</si>
  <si>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</si>
  <si>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</si>
  <si>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</si>
  <si>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</si>
  <si>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</si>
  <si>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</si>
  <si>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</si>
  <si>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</si>
  <si>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</si>
  <si>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</si>
  <si>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</si>
  <si>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</si>
  <si>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</si>
  <si>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</si>
  <si>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</si>
  <si>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</si>
  <si>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</si>
  <si>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</si>
  <si>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</si>
  <si>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</si>
  <si>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</si>
  <si>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</si>
  <si>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</si>
  <si>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</si>
  <si>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</si>
  <si>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</si>
  <si>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</si>
  <si>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</si>
  <si>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</si>
  <si>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</si>
  <si>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</si>
  <si>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</si>
  <si>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</si>
  <si>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</si>
  <si>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</si>
  <si>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</si>
  <si>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</si>
  <si>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</si>
  <si>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</si>
  <si>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</si>
  <si>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</si>
  <si>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</si>
  <si>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</si>
  <si>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</si>
  <si>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</si>
  <si>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</si>
  <si>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</si>
  <si>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</si>
  <si>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</si>
  <si>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</si>
  <si>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</si>
  <si>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</si>
  <si>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</si>
  <si>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</si>
  <si>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</si>
  <si>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</si>
  <si>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</si>
  <si>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</si>
  <si>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</si>
  <si>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</si>
  <si>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</si>
  <si>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</si>
  <si>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</si>
  <si>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</si>
  <si>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</si>
  <si>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</si>
  <si>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</si>
  <si>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</si>
  <si>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</si>
  <si>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</si>
  <si>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</si>
  <si>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</si>
  <si>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</si>
  <si>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</si>
  <si>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</si>
  <si>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</si>
  <si>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</si>
  <si>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</si>
  <si>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</si>
  <si>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</si>
  <si>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</si>
  <si>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</si>
  <si>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</si>
  <si>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</si>
  <si>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</si>
  <si>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</si>
  <si>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</si>
  <si>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</si>
  <si>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</si>
  <si>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</si>
  <si>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</si>
  <si>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</si>
  <si>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</si>
  <si>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</si>
  <si>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</si>
  <si>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</si>
  <si>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</si>
  <si>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</si>
  <si>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</si>
  <si>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</si>
  <si>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</si>
  <si>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</si>
  <si>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</si>
  <si>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</si>
  <si>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</si>
  <si>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</si>
  <si>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</si>
  <si>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</si>
  <si>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</si>
  <si>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</si>
  <si>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</si>
  <si>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</si>
  <si>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</si>
  <si>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</si>
  <si>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</si>
  <si>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</si>
  <si>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</si>
  <si>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</si>
  <si>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</si>
  <si>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</si>
  <si>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</si>
  <si>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</si>
  <si>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</si>
  <si>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</si>
  <si>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</si>
  <si>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</si>
  <si>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</si>
  <si>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</si>
  <si>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</si>
  <si>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</si>
  <si>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</si>
  <si>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</si>
  <si>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</si>
  <si>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</si>
  <si>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</si>
  <si>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</si>
  <si>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</si>
  <si>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</si>
  <si>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</si>
  <si>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</si>
  <si>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Area</t>
  </si>
  <si>
    <t>Rhondda Cynon Taff</t>
  </si>
  <si>
    <t>Antrim</t>
  </si>
  <si>
    <t>Ards</t>
  </si>
  <si>
    <t>Armagh</t>
  </si>
  <si>
    <t>Ballymena</t>
  </si>
  <si>
    <t>Ballymoney</t>
  </si>
  <si>
    <t>Banbridge</t>
  </si>
  <si>
    <t>Carrickfergus</t>
  </si>
  <si>
    <t>Castlereagh</t>
  </si>
  <si>
    <t>Coleraine</t>
  </si>
  <si>
    <t>Cookstown</t>
  </si>
  <si>
    <t>Craigavon</t>
  </si>
  <si>
    <t>Derry</t>
  </si>
  <si>
    <t>Down</t>
  </si>
  <si>
    <t>Dungannon</t>
  </si>
  <si>
    <t>Fermanagh</t>
  </si>
  <si>
    <t>Larne</t>
  </si>
  <si>
    <t>Limavady</t>
  </si>
  <si>
    <t>Lisburn</t>
  </si>
  <si>
    <t>Magherafelt</t>
  </si>
  <si>
    <t>Moyle</t>
  </si>
  <si>
    <t>Newry and Mourne</t>
  </si>
  <si>
    <t>Newtownabbey</t>
  </si>
  <si>
    <t>North Down</t>
  </si>
  <si>
    <t>Omagh</t>
  </si>
  <si>
    <t>Strabane</t>
  </si>
  <si>
    <t>- These figures are missing.</t>
  </si>
  <si>
    <t>Mission 4: By 2030, the UK will have nationwide gigabit-capable broadband and 4G coverage, with 5G coverage for the majority of the population.</t>
  </si>
  <si>
    <t>SFBB availability (% premises)</t>
  </si>
  <si>
    <t>Full Fibre availability (% premises)</t>
  </si>
  <si>
    <t>Gigabit availability (% premises)</t>
  </si>
  <si>
    <t>4G services, premises (indoor): signal from all operators (%)</t>
  </si>
  <si>
    <t>Percentage of premises that have Superfast Broadband (30Mbit/s or greater) coverage from fixed broadband</t>
  </si>
  <si>
    <t>Source: Ofcom, Connected Nations report</t>
  </si>
  <si>
    <t>Percentage of premises that have coverage from a full fibre or Gigabit capable service from fixed broadband</t>
  </si>
  <si>
    <t>Percentage of premises that have Superfast Broadband, %</t>
  </si>
  <si>
    <t>Rural as a Region Gigabit availability</t>
  </si>
  <si>
    <t>England Gigabit availability</t>
  </si>
  <si>
    <t>Rural as a Region Full Fibre</t>
  </si>
  <si>
    <t>England Full Fibre</t>
  </si>
  <si>
    <t>4G services, premises (indoor): signal from all operators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</si>
</sst>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diagonal/>
    </border>
  </borders>
  <cellStyleXfs count="1">
    <xf numFmtId="0" fontId="0" fillId="0" borderId="0"/>
  </cellStyleXfs>
  <cellXfs count="62">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0"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8" fillId="2" borderId="3" xfId="0" applyFont="1" applyFill="1" applyBorder="1" applyAlignment="1">
      <alignment horizontal="center" vertical="center"/>
    </xf>
    <xf numFmtId="0" fontId="5" fillId="2" borderId="0" xfId="0" applyFont="1" applyFill="1" applyAlignment="1">
      <alignment vertical="top" wrapText="1"/>
    </xf>
    <xf numFmtId="0" fontId="1" fillId="0" borderId="0" xfId="0" applyFont="1"/>
    <xf numFmtId="164" fontId="0" fillId="0" borderId="0" xfId="0" applyNumberFormat="1"/>
    <xf numFmtId="0" fontId="6" fillId="2" borderId="0" xfId="0" applyFont="1" applyFill="1" applyAlignment="1">
      <alignment vertical="top" wrapText="1"/>
    </xf>
    <xf numFmtId="0" fontId="8" fillId="2" borderId="16" xfId="0" applyFont="1" applyFill="1" applyBorder="1" applyAlignment="1">
      <alignment horizontal="center" vertical="center"/>
    </xf>
    <xf numFmtId="164" fontId="0" fillId="2" borderId="6" xfId="0" applyNumberFormat="1" applyFill="1" applyBorder="1" applyAlignment="1">
      <alignment horizontal="center" vertical="center"/>
    </xf>
    <xf numFmtId="164" fontId="0" fillId="2" borderId="11" xfId="0" applyNumberFormat="1" applyFill="1" applyBorder="1" applyAlignment="1">
      <alignment horizontal="center" vertical="center"/>
    </xf>
    <xf numFmtId="164" fontId="0" fillId="2" borderId="16" xfId="0" applyNumberFormat="1" applyFill="1" applyBorder="1" applyAlignment="1">
      <alignment horizontal="center" vertical="center"/>
    </xf>
    <xf numFmtId="164" fontId="3" fillId="2" borderId="7" xfId="0" applyNumberFormat="1" applyFont="1" applyFill="1" applyBorder="1" applyAlignment="1">
      <alignment horizontal="center" vertical="center"/>
    </xf>
    <xf numFmtId="164" fontId="3" fillId="2" borderId="11" xfId="0" applyNumberFormat="1" applyFont="1" applyFill="1" applyBorder="1" applyAlignment="1">
      <alignment horizontal="center" vertical="center"/>
    </xf>
    <xf numFmtId="0" fontId="8" fillId="2" borderId="0" xfId="0" applyFont="1" applyFill="1" applyBorder="1" applyAlignment="1">
      <alignment horizontal="center" vertical="center"/>
    </xf>
    <xf numFmtId="164" fontId="0" fillId="2" borderId="0" xfId="0" applyNumberFormat="1" applyFill="1" applyBorder="1" applyAlignment="1">
      <alignment horizontal="center" vertical="center"/>
    </xf>
    <xf numFmtId="164" fontId="3" fillId="2" borderId="0" xfId="0" applyNumberFormat="1" applyFont="1" applyFill="1" applyBorder="1" applyAlignment="1">
      <alignment horizontal="center" vertical="center"/>
    </xf>
    <xf numFmtId="0" fontId="8" fillId="2" borderId="20" xfId="0" applyFont="1" applyFill="1" applyBorder="1" applyAlignment="1">
      <alignment horizontal="center" vertical="center"/>
    </xf>
    <xf numFmtId="164" fontId="0" fillId="2" borderId="20" xfId="0" applyNumberFormat="1" applyFill="1" applyBorder="1" applyAlignment="1">
      <alignment horizontal="center" vertical="center"/>
    </xf>
    <xf numFmtId="164" fontId="3" fillId="2" borderId="20" xfId="0" applyNumberFormat="1" applyFont="1" applyFill="1" applyBorder="1" applyAlignment="1">
      <alignment horizontal="center" vertical="center"/>
    </xf>
    <xf numFmtId="0" fontId="0" fillId="2" borderId="20" xfId="0" applyFill="1" applyBorder="1"/>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Percentage of premises that have Superfast Broadband (30Mbit/s or greater) coverage from fixed broadband</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Lewes</c:v>
                </c:pt>
              </c:strCache>
            </c:strRef>
          </c:tx>
          <c:spPr>
            <a:solidFill>
              <a:schemeClr val="tx1"/>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Sheet1!$I$12:$N$12</c:f>
              <c:numCache>
                <c:formatCode>0.0</c:formatCode>
                <c:ptCount val="6"/>
                <c:pt idx="0">
                  <c:v>91</c:v>
                </c:pt>
                <c:pt idx="1">
                  <c:v>93</c:v>
                </c:pt>
                <c:pt idx="2">
                  <c:v>95.4</c:v>
                </c:pt>
                <c:pt idx="3">
                  <c:v>96.199999999999989</c:v>
                </c:pt>
                <c:pt idx="4">
                  <c:v>96.5</c:v>
                </c:pt>
                <c:pt idx="5">
                  <c:v>96.7</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Sheet1!$I$13:$N$13</c:f>
              <c:numCache>
                <c:formatCode>0.0</c:formatCode>
                <c:ptCount val="6"/>
                <c:pt idx="0">
                  <c:v>79.461538461538467</c:v>
                </c:pt>
                <c:pt idx="1">
                  <c:v>84.967032967032964</c:v>
                </c:pt>
                <c:pt idx="2">
                  <c:v>88.446153846153834</c:v>
                </c:pt>
                <c:pt idx="3">
                  <c:v>90.046590909090895</c:v>
                </c:pt>
                <c:pt idx="4">
                  <c:v>91.29425287356321</c:v>
                </c:pt>
                <c:pt idx="5">
                  <c:v>91.619047619047635</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Sheet1!$I$14:$N$14</c:f>
              <c:numCache>
                <c:formatCode>0.0</c:formatCode>
                <c:ptCount val="6"/>
                <c:pt idx="0">
                  <c:v>90</c:v>
                </c:pt>
                <c:pt idx="1">
                  <c:v>92</c:v>
                </c:pt>
                <c:pt idx="2">
                  <c:v>94</c:v>
                </c:pt>
                <c:pt idx="3">
                  <c:v>95</c:v>
                </c:pt>
                <c:pt idx="4">
                  <c:v>96</c:v>
                </c:pt>
                <c:pt idx="5">
                  <c:v>96</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Percentage of premises that have coverage from a full fibre or Gigabit capable service from fixed broadband</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Lewes Gigabit availability</c:v>
                </c:pt>
              </c:strCache>
            </c:strRef>
          </c:tx>
          <c:spPr>
            <a:solidFill>
              <a:schemeClr val="tx1"/>
            </a:solidFill>
            <a:ln w="38100">
              <a:solidFill>
                <a:schemeClr val="tx1"/>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Sheet1!$I$21:$M$21</c:f>
              <c:numCache>
                <c:formatCode>0.0</c:formatCode>
                <c:ptCount val="5"/>
                <c:pt idx="3">
                  <c:v>24.6</c:v>
                </c:pt>
                <c:pt idx="4">
                  <c:v>29.5</c:v>
                </c:pt>
              </c:numCache>
            </c:numRef>
          </c:val>
          <c:extLst>
            <c:ext xmlns:c16="http://schemas.microsoft.com/office/drawing/2014/chart" uri="{C3380CC4-5D6E-409C-BE32-E72D297353CC}">
              <c16:uniqueId val="{00000000-403D-4EA4-BE2B-F4EC22B0ED2D}"/>
            </c:ext>
          </c:extLst>
        </c:ser>
        <c:ser>
          <c:idx val="0"/>
          <c:order val="1"/>
          <c:tx>
            <c:strRef>
              <c:f>Sheet1!$O$21</c:f>
              <c:strCache>
                <c:ptCount val="1"/>
                <c:pt idx="0">
                  <c:v>Lewes Full Fibre</c:v>
                </c:pt>
              </c:strCache>
            </c:strRef>
          </c:tx>
          <c:spPr>
            <a:noFill/>
            <a:ln w="38100">
              <a:solidFill>
                <a:schemeClr val="tx1"/>
              </a:solidFill>
            </a:ln>
            <a:effectLst/>
          </c:spPr>
          <c:invertIfNegative val="0"/>
          <c:val>
            <c:numRef>
              <c:f>Sheet1!$R$21:$V$21</c:f>
              <c:numCache>
                <c:formatCode>0.0</c:formatCode>
                <c:ptCount val="5"/>
                <c:pt idx="1">
                  <c:v>17.5</c:v>
                </c:pt>
                <c:pt idx="2">
                  <c:v>18.100000000000001</c:v>
                </c:pt>
                <c:pt idx="3">
                  <c:v>24.6</c:v>
                </c:pt>
                <c:pt idx="4">
                  <c:v>29.5</c:v>
                </c:pt>
              </c:numCache>
            </c:numRef>
          </c:val>
          <c:extLst>
            <c:ext xmlns:c16="http://schemas.microsoft.com/office/drawing/2014/chart" uri="{C3380CC4-5D6E-409C-BE32-E72D297353CC}">
              <c16:uniqueId val="{00000003-403D-4EA4-BE2B-F4EC22B0ED2D}"/>
            </c:ext>
          </c:extLst>
        </c:ser>
        <c:ser>
          <c:idx val="2"/>
          <c:order val="2"/>
          <c:tx>
            <c:strRef>
              <c:f>Sheet1!$F$22</c:f>
              <c:strCache>
                <c:ptCount val="1"/>
                <c:pt idx="0">
                  <c:v>Rural as a Region Gigabit availability</c:v>
                </c:pt>
              </c:strCache>
            </c:strRef>
          </c:tx>
          <c:spPr>
            <a:solidFill>
              <a:schemeClr val="accent6">
                <a:lumMod val="60000"/>
                <a:lumOff val="40000"/>
              </a:schemeClr>
            </a:solidFill>
            <a:ln w="38100">
              <a:solidFill>
                <a:schemeClr val="accent6">
                  <a:lumMod val="60000"/>
                  <a:lumOff val="40000"/>
                </a:schemeClr>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Sheet1!$I$22:$M$22</c:f>
              <c:numCache>
                <c:formatCode>0.0</c:formatCode>
                <c:ptCount val="5"/>
                <c:pt idx="3">
                  <c:v>12.611494252873564</c:v>
                </c:pt>
                <c:pt idx="4">
                  <c:v>21.220238095238098</c:v>
                </c:pt>
              </c:numCache>
            </c:numRef>
          </c:val>
          <c:extLst>
            <c:ext xmlns:c16="http://schemas.microsoft.com/office/drawing/2014/chart" uri="{C3380CC4-5D6E-409C-BE32-E72D297353CC}">
              <c16:uniqueId val="{00000001-403D-4EA4-BE2B-F4EC22B0ED2D}"/>
            </c:ext>
          </c:extLst>
        </c:ser>
        <c:ser>
          <c:idx val="4"/>
          <c:order val="3"/>
          <c:tx>
            <c:strRef>
              <c:f>Sheet1!$O$22</c:f>
              <c:strCache>
                <c:ptCount val="1"/>
                <c:pt idx="0">
                  <c:v>Rural as a Region Full Fibre</c:v>
                </c:pt>
              </c:strCache>
            </c:strRef>
          </c:tx>
          <c:spPr>
            <a:noFill/>
            <a:ln w="38100">
              <a:solidFill>
                <a:schemeClr val="accent6">
                  <a:lumMod val="60000"/>
                  <a:lumOff val="40000"/>
                </a:schemeClr>
              </a:solidFill>
            </a:ln>
            <a:effectLst/>
          </c:spPr>
          <c:invertIfNegative val="0"/>
          <c:val>
            <c:numRef>
              <c:f>Sheet1!$R$22:$V$22</c:f>
              <c:numCache>
                <c:formatCode>0.0</c:formatCode>
                <c:ptCount val="5"/>
                <c:pt idx="1">
                  <c:v>5.2153846153846146</c:v>
                </c:pt>
                <c:pt idx="2">
                  <c:v>7.4386363636363635</c:v>
                </c:pt>
                <c:pt idx="3">
                  <c:v>12.252873563218394</c:v>
                </c:pt>
                <c:pt idx="4">
                  <c:v>19.964285714285715</c:v>
                </c:pt>
              </c:numCache>
            </c:numRef>
          </c:val>
          <c:extLst>
            <c:ext xmlns:c16="http://schemas.microsoft.com/office/drawing/2014/chart" uri="{C3380CC4-5D6E-409C-BE32-E72D297353CC}">
              <c16:uniqueId val="{00000004-403D-4EA4-BE2B-F4EC22B0ED2D}"/>
            </c:ext>
          </c:extLst>
        </c:ser>
        <c:ser>
          <c:idx val="3"/>
          <c:order val="4"/>
          <c:tx>
            <c:strRef>
              <c:f>Sheet1!$F$23</c:f>
              <c:strCache>
                <c:ptCount val="1"/>
                <c:pt idx="0">
                  <c:v>England Gigabit availability</c:v>
                </c:pt>
              </c:strCache>
            </c:strRef>
          </c:tx>
          <c:spPr>
            <a:solidFill>
              <a:schemeClr val="accent1">
                <a:lumMod val="60000"/>
                <a:lumOff val="40000"/>
              </a:schemeClr>
            </a:solidFill>
            <a:ln w="38100">
              <a:solidFill>
                <a:schemeClr val="accent1">
                  <a:lumMod val="60000"/>
                  <a:lumOff val="40000"/>
                </a:schemeClr>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Sheet1!$I$23:$M$23</c:f>
              <c:numCache>
                <c:formatCode>0.0</c:formatCode>
                <c:ptCount val="5"/>
                <c:pt idx="0">
                  <c:v>3</c:v>
                </c:pt>
                <c:pt idx="1">
                  <c:v>6</c:v>
                </c:pt>
                <c:pt idx="2">
                  <c:v>10</c:v>
                </c:pt>
                <c:pt idx="3">
                  <c:v>25</c:v>
                </c:pt>
                <c:pt idx="4">
                  <c:v>46</c:v>
                </c:pt>
              </c:numCache>
            </c:numRef>
          </c:val>
          <c:extLst>
            <c:ext xmlns:c16="http://schemas.microsoft.com/office/drawing/2014/chart" uri="{C3380CC4-5D6E-409C-BE32-E72D297353CC}">
              <c16:uniqueId val="{00000002-403D-4EA4-BE2B-F4EC22B0ED2D}"/>
            </c:ext>
          </c:extLst>
        </c:ser>
        <c:ser>
          <c:idx val="5"/>
          <c:order val="5"/>
          <c:tx>
            <c:strRef>
              <c:f>Sheet1!$O$23</c:f>
              <c:strCache>
                <c:ptCount val="1"/>
                <c:pt idx="0">
                  <c:v>England Full Fibre</c:v>
                </c:pt>
              </c:strCache>
            </c:strRef>
          </c:tx>
          <c:spPr>
            <a:noFill/>
            <a:ln w="38100">
              <a:solidFill>
                <a:schemeClr val="accent1">
                  <a:lumMod val="60000"/>
                  <a:lumOff val="40000"/>
                </a:schemeClr>
              </a:solidFill>
            </a:ln>
            <a:effectLst/>
          </c:spPr>
          <c:invertIfNegative val="0"/>
          <c:val>
            <c:numRef>
              <c:f>Sheet1!$R$23:$V$23</c:f>
              <c:numCache>
                <c:formatCode>0.0</c:formatCode>
                <c:ptCount val="5"/>
                <c:pt idx="1">
                  <c:v>6</c:v>
                </c:pt>
                <c:pt idx="2">
                  <c:v>10</c:v>
                </c:pt>
                <c:pt idx="3">
                  <c:v>16</c:v>
                </c:pt>
                <c:pt idx="4">
                  <c:v>27</c:v>
                </c:pt>
              </c:numCache>
            </c:numRef>
          </c:val>
          <c:extLst>
            <c:ext xmlns:c16="http://schemas.microsoft.com/office/drawing/2014/chart" uri="{C3380CC4-5D6E-409C-BE32-E72D297353CC}">
              <c16:uniqueId val="{00000005-403D-4EA4-BE2B-F4EC22B0ED2D}"/>
            </c:ext>
          </c:extLst>
        </c:ser>
        <c:dLbls>
          <c:showLegendKey val="0"/>
          <c:showVal val="0"/>
          <c:showCatName val="0"/>
          <c:showSerName val="0"/>
          <c:showPercent val="0"/>
          <c:showBubbleSize val="0"/>
        </c:dLbls>
        <c:gapWidth val="0"/>
        <c:overlap val="26"/>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solidFill>
            <a:schemeClr val="tx1"/>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4G services, premises (indoor): signal from all operators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Lewes</c:v>
                </c:pt>
              </c:strCache>
            </c:strRef>
          </c:tx>
          <c:spPr>
            <a:solidFill>
              <a:schemeClr val="tx1"/>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Sheet1!$I$30:$M$30</c:f>
              <c:numCache>
                <c:formatCode>0.0</c:formatCode>
                <c:ptCount val="5"/>
                <c:pt idx="0">
                  <c:v>44.57</c:v>
                </c:pt>
                <c:pt idx="1">
                  <c:v>72.989999999999995</c:v>
                </c:pt>
                <c:pt idx="2">
                  <c:v>83.87</c:v>
                </c:pt>
                <c:pt idx="3">
                  <c:v>87.66</c:v>
                </c:pt>
                <c:pt idx="4">
                  <c:v>88.17</c:v>
                </c:pt>
              </c:numCache>
            </c:numRef>
          </c:val>
          <c:extLst>
            <c:ext xmlns:c16="http://schemas.microsoft.com/office/drawing/2014/chart" uri="{C3380CC4-5D6E-409C-BE32-E72D297353CC}">
              <c16:uniqueId val="{00000000-89B5-479B-8E18-92F61E4CD9C9}"/>
            </c:ext>
          </c:extLst>
        </c:ser>
        <c:ser>
          <c:idx val="2"/>
          <c:order val="1"/>
          <c:tx>
            <c:strRef>
              <c:f>Sheet1!$F$31</c:f>
              <c:strCache>
                <c:ptCount val="1"/>
                <c:pt idx="0">
                  <c:v>Rural as a Region</c:v>
                </c:pt>
              </c:strCache>
            </c:strRef>
          </c:tx>
          <c:spPr>
            <a:solidFill>
              <a:schemeClr val="accent6">
                <a:lumMod val="60000"/>
                <a:lumOff val="40000"/>
              </a:schemeClr>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Sheet1!$I$31:$M$31</c:f>
              <c:numCache>
                <c:formatCode>0.0</c:formatCode>
                <c:ptCount val="5"/>
                <c:pt idx="0">
                  <c:v>29.951428571428565</c:v>
                </c:pt>
                <c:pt idx="1">
                  <c:v>58.982967032967032</c:v>
                </c:pt>
                <c:pt idx="2">
                  <c:v>61.890795454545476</c:v>
                </c:pt>
                <c:pt idx="3">
                  <c:v>63.204482758620699</c:v>
                </c:pt>
                <c:pt idx="4">
                  <c:v>64.16892857142858</c:v>
                </c:pt>
              </c:numCache>
            </c:numRef>
          </c:val>
          <c:extLst>
            <c:ext xmlns:c16="http://schemas.microsoft.com/office/drawing/2014/chart" uri="{C3380CC4-5D6E-409C-BE32-E72D297353CC}">
              <c16:uniqueId val="{00000001-89B5-479B-8E18-92F61E4CD9C9}"/>
            </c:ext>
          </c:extLst>
        </c:ser>
        <c:ser>
          <c:idx val="3"/>
          <c:order val="2"/>
          <c:tx>
            <c:strRef>
              <c:f>Sheet1!$F$32</c:f>
              <c:strCache>
                <c:ptCount val="1"/>
                <c:pt idx="0">
                  <c:v>England</c:v>
                </c:pt>
              </c:strCache>
            </c:strRef>
          </c:tx>
          <c:spPr>
            <a:solidFill>
              <a:schemeClr val="accent1">
                <a:lumMod val="60000"/>
                <a:lumOff val="40000"/>
              </a:schemeClr>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Sheet1!$I$32:$M$32</c:f>
              <c:numCache>
                <c:formatCode>0.0</c:formatCode>
                <c:ptCount val="5"/>
                <c:pt idx="0">
                  <c:v>60</c:v>
                </c:pt>
                <c:pt idx="1">
                  <c:v>78</c:v>
                </c:pt>
                <c:pt idx="2">
                  <c:v>81</c:v>
                </c:pt>
                <c:pt idx="3">
                  <c:v>81</c:v>
                </c:pt>
                <c:pt idx="4">
                  <c:v>82</c:v>
                </c:pt>
              </c:numCache>
            </c:numRef>
          </c:val>
          <c:extLst>
            <c:ext xmlns:c16="http://schemas.microsoft.com/office/drawing/2014/chart" uri="{C3380CC4-5D6E-409C-BE32-E72D297353CC}">
              <c16:uniqueId val="{00000002-89B5-479B-8E18-92F61E4CD9C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13</xdr:row>
      <xdr:rowOff>518160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73558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The percentage of premises that have Superfast</a:t>
          </a:r>
          <a:r>
            <a:rPr lang="en-GB" sz="1100" baseline="0">
              <a:solidFill>
                <a:schemeClr val="dk1"/>
              </a:solidFill>
              <a:effectLst/>
              <a:latin typeface="Avenir Next LT Pro" panose="020B0504020202020204" pitchFamily="34" charset="0"/>
              <a:ea typeface="+mn-ea"/>
              <a:cs typeface="+mn-cs"/>
            </a:rPr>
            <a:t> Broadband coverage from fixed broadband within rural areas lags behind that for England as a whole, however both increase from 2016 to 2021 with the gap decreasing over this period of time.</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The percentage of premises that had Superfast Broadband coverage from fixed broadband within Lewes from 2016 to 2021 was above both the rural and England situations, however a slower rate of increase in this period saw the gaps to both come down.</a:t>
          </a:r>
          <a:endParaRPr lang="en-GB">
            <a:effectLst/>
            <a:latin typeface="Avenir Next LT Pro" panose="020B0504020202020204" pitchFamily="34" charset="0"/>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3" name="Chart 2">
          <a:extLst>
            <a:ext uri="{FF2B5EF4-FFF2-40B4-BE49-F238E27FC236}">
              <a16:creationId xmlns:a16="http://schemas.microsoft.com/office/drawing/2014/main" id="{00757A55-C3ED-40C3-8815-3C597F2266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24</xdr:row>
      <xdr:rowOff>22860</xdr:rowOff>
    </xdr:to>
    <xdr:sp macro="" textlink="">
      <xdr:nvSpPr>
        <xdr:cNvPr id="4" name="TextBox 3">
          <a:extLst>
            <a:ext uri="{FF2B5EF4-FFF2-40B4-BE49-F238E27FC236}">
              <a16:creationId xmlns:a16="http://schemas.microsoft.com/office/drawing/2014/main" id="{D5B5E52B-E7D2-46D3-98BC-8931230199BE}"/>
            </a:ext>
          </a:extLst>
        </xdr:cNvPr>
        <xdr:cNvSpPr txBox="1"/>
      </xdr:nvSpPr>
      <xdr:spPr>
        <a:xfrm>
          <a:off x="289560" y="7399020"/>
          <a:ext cx="7437120" cy="23164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England's gigabit availability</a:t>
          </a:r>
          <a:r>
            <a:rPr lang="en-GB" sz="1100" baseline="0">
              <a:solidFill>
                <a:schemeClr val="dk1"/>
              </a:solidFill>
              <a:effectLst/>
              <a:latin typeface="Avenir Next LT Pro" panose="020B0504020202020204" pitchFamily="34" charset="0"/>
              <a:ea typeface="+mn-ea"/>
              <a:cs typeface="+mn-cs"/>
            </a:rPr>
            <a:t> from fixed broadband sees significant increases year on year from 2017 to 2021, and in 2018 and 2019 matches full fibre availability, before surpassing the full fibre availability in England in 2020 and 2021.</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The situation for 'Rural as a Region' shows an increase over this period of time also, but at a slower rate thus markedly widening its gap to England's overall gigabit availability, as well as dropping further behind the full fibre availability seen for England.</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Lewes' gigabit availability was identical to its full fibre availability in 2020 and 2021.  Full fibre availability in Lewes was consistently greater than either 'Rural as a Region' and England in the period 2018 to 2021 with it increasing from 18% to 30% in 2021.  Gigabit availability in Lewes in 2020 and 2021 was greater than that for 'Rural as a Region', however a greater increase in England overall saw Lewes' gigabit availability fall behind the England situation from being on par with it in 2020.</a:t>
          </a: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5" name="Chart 4">
          <a:extLst>
            <a:ext uri="{FF2B5EF4-FFF2-40B4-BE49-F238E27FC236}">
              <a16:creationId xmlns:a16="http://schemas.microsoft.com/office/drawing/2014/main" id="{27806BD4-F96B-4D28-BC4F-0DB7DA50F7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29</xdr:row>
      <xdr:rowOff>297180</xdr:rowOff>
    </xdr:from>
    <xdr:to>
      <xdr:col>1</xdr:col>
      <xdr:colOff>3025140</xdr:colOff>
      <xdr:row>31</xdr:row>
      <xdr:rowOff>297180</xdr:rowOff>
    </xdr:to>
    <xdr:sp macro="" textlink="">
      <xdr:nvSpPr>
        <xdr:cNvPr id="6" name="TextBox 5">
          <a:extLst>
            <a:ext uri="{FF2B5EF4-FFF2-40B4-BE49-F238E27FC236}">
              <a16:creationId xmlns:a16="http://schemas.microsoft.com/office/drawing/2014/main" id="{23B689E0-4BCD-4D79-8D66-AC8876A98010}"/>
            </a:ext>
          </a:extLst>
        </xdr:cNvPr>
        <xdr:cNvSpPr txBox="1"/>
      </xdr:nvSpPr>
      <xdr:spPr>
        <a:xfrm>
          <a:off x="289560" y="11864340"/>
          <a:ext cx="7437120" cy="12954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100">
              <a:solidFill>
                <a:schemeClr val="dk1"/>
              </a:solidFill>
              <a:effectLst/>
              <a:latin typeface="Avenir Next LT Pro" panose="020B0504020202020204" pitchFamily="34" charset="0"/>
              <a:ea typeface="+mn-ea"/>
              <a:cs typeface="+mn-cs"/>
            </a:rPr>
            <a:t>The</a:t>
          </a:r>
          <a:r>
            <a:rPr lang="en-GB" sz="1100" baseline="0">
              <a:solidFill>
                <a:schemeClr val="dk1"/>
              </a:solidFill>
              <a:effectLst/>
              <a:latin typeface="Avenir Next LT Pro" panose="020B0504020202020204" pitchFamily="34" charset="0"/>
              <a:ea typeface="+mn-ea"/>
              <a:cs typeface="+mn-cs"/>
            </a:rPr>
            <a:t> 4G coverage where there is a signal from all operators within premises saw a step increase from 2017 to 2018 for both 'Rural as a Region' and England, before moving into a period of slow increase from 2018 to 2021.  This is mirrored by both areas, however the rural coverage is significantly lower than that for England as a whole.</a:t>
          </a:r>
        </a:p>
        <a:p>
          <a:endParaRPr lang="en-GB">
            <a:effectLst/>
            <a:latin typeface="Avenir Next LT Pro" panose="020B0504020202020204" pitchFamily="34" charset="0"/>
          </a:endParaRPr>
        </a:p>
        <a:p>
          <a:r>
            <a:rPr lang="en-GB" baseline="0">
              <a:effectLst/>
              <a:latin typeface="Avenir Next LT Pro" panose="020B0504020202020204" pitchFamily="34" charset="0"/>
            </a:rPr>
            <a:t>Lewes' 4G coverage in the period 2017 to 2021 was consistently greater than the rural situation and a higher rate of growth saw Lewes' coverage surpass the England position in 2019.</a:t>
          </a:r>
          <a:endParaRPr lang="en-GB">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W36"/>
  <sheetViews>
    <sheetView tabSelected="1" zoomScaleNormal="100" workbookViewId="0">
      <selection activeCell="B4" sqref="B4"/>
    </sheetView>
  </sheetViews>
  <sheetFormatPr defaultColWidth="8.88671875" defaultRowHeight="14.4"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18.33203125" style="1" customWidth="1"/>
    <col min="16" max="16384" width="8.88671875" style="1"/>
  </cols>
  <sheetData>
    <row r="1" spans="1:20" ht="21" customHeight="1" x14ac:dyDescent="0.3">
      <c r="A1" s="60" t="s">
        <v>1354</v>
      </c>
      <c r="B1" s="61"/>
      <c r="C1" s="61"/>
    </row>
    <row r="2" spans="1:20" ht="21" customHeight="1" x14ac:dyDescent="0.3">
      <c r="A2" s="61"/>
      <c r="B2" s="61"/>
      <c r="C2" s="61"/>
    </row>
    <row r="3" spans="1:20" ht="15" thickBot="1" x14ac:dyDescent="0.35"/>
    <row r="4" spans="1:20" ht="16.2" thickBot="1" x14ac:dyDescent="0.35">
      <c r="A4" s="2" t="s">
        <v>0</v>
      </c>
      <c r="B4" s="3" t="s">
        <v>156</v>
      </c>
      <c r="C4" s="4"/>
      <c r="D4" s="4"/>
    </row>
    <row r="5" spans="1:20" x14ac:dyDescent="0.3"/>
    <row r="6" spans="1:20" x14ac:dyDescent="0.3"/>
    <row r="7" spans="1:20" x14ac:dyDescent="0.3"/>
    <row r="8" spans="1:20" x14ac:dyDescent="0.3"/>
    <row r="9" spans="1:20" s="5" customFormat="1" ht="15" thickBot="1" x14ac:dyDescent="0.35"/>
    <row r="10" spans="1:20" x14ac:dyDescent="0.3"/>
    <row r="11" spans="1:20" ht="31.8" thickBot="1" x14ac:dyDescent="0.35">
      <c r="A11" s="29" t="s">
        <v>1359</v>
      </c>
      <c r="B11" s="32" t="s">
        <v>1360</v>
      </c>
      <c r="C11" s="6"/>
      <c r="D11" s="6"/>
      <c r="F11" s="46" t="s">
        <v>1362</v>
      </c>
      <c r="G11" s="46"/>
      <c r="H11" s="47"/>
      <c r="I11" s="7">
        <v>2016</v>
      </c>
      <c r="J11" s="8">
        <v>2017</v>
      </c>
      <c r="K11" s="8">
        <v>2018</v>
      </c>
      <c r="L11" s="28">
        <v>2019</v>
      </c>
      <c r="M11" s="28">
        <v>2020</v>
      </c>
      <c r="N11" s="33">
        <v>2021</v>
      </c>
      <c r="O11" s="42"/>
      <c r="P11" s="39"/>
      <c r="Q11" s="39"/>
      <c r="R11" s="39"/>
      <c r="S11" s="39"/>
      <c r="T11" s="39"/>
    </row>
    <row r="12" spans="1:20" ht="51" customHeight="1" thickTop="1" x14ac:dyDescent="0.3">
      <c r="B12" s="9"/>
      <c r="C12" s="10"/>
      <c r="D12" s="10"/>
      <c r="F12" s="11" t="str">
        <f>B4</f>
        <v>Lewes</v>
      </c>
      <c r="G12" s="12"/>
      <c r="H12" s="13"/>
      <c r="I12" s="14">
        <f>VLOOKUP(F12,Sheet2!B10:J468,4,FALSE)</f>
        <v>91</v>
      </c>
      <c r="J12" s="15">
        <f>VLOOKUP($F12,Sheet2!$B$10:$J$468,5,FALSE)</f>
        <v>93</v>
      </c>
      <c r="K12" s="15">
        <f>VLOOKUP($F12,Sheet2!$B$10:$J$468,6,FALSE)</f>
        <v>95.4</v>
      </c>
      <c r="L12" s="15">
        <f>VLOOKUP($F12,Sheet2!$B$10:$J$468,7,FALSE)</f>
        <v>96.199999999999989</v>
      </c>
      <c r="M12" s="15">
        <f>VLOOKUP($F12,Sheet2!$B$10:$J$468,8,FALSE)</f>
        <v>96.5</v>
      </c>
      <c r="N12" s="15">
        <f>VLOOKUP($F12,Sheet2!$B$10:$J$468,9,FALSE)</f>
        <v>96.7</v>
      </c>
      <c r="O12" s="43"/>
      <c r="P12" s="40"/>
      <c r="Q12" s="40"/>
      <c r="R12" s="40"/>
      <c r="S12" s="40"/>
      <c r="T12" s="40"/>
    </row>
    <row r="13" spans="1:20" ht="51" customHeight="1" x14ac:dyDescent="0.3">
      <c r="B13" s="16"/>
      <c r="C13" s="16"/>
      <c r="D13" s="16"/>
      <c r="F13" s="48" t="s">
        <v>2</v>
      </c>
      <c r="G13" s="49"/>
      <c r="H13" s="50"/>
      <c r="I13" s="17">
        <f>Sheet2!E474</f>
        <v>79.461538461538467</v>
      </c>
      <c r="J13" s="18">
        <f>Sheet2!F474</f>
        <v>84.967032967032964</v>
      </c>
      <c r="K13" s="18">
        <f>Sheet2!G474</f>
        <v>88.446153846153834</v>
      </c>
      <c r="L13" s="18">
        <f>Sheet2!H474</f>
        <v>90.046590909090895</v>
      </c>
      <c r="M13" s="18">
        <f>Sheet2!I474</f>
        <v>91.29425287356321</v>
      </c>
      <c r="N13" s="18">
        <f>Sheet2!J474</f>
        <v>91.619047619047635</v>
      </c>
      <c r="O13" s="43"/>
      <c r="P13" s="40"/>
      <c r="Q13" s="40"/>
      <c r="R13" s="40"/>
      <c r="S13" s="40"/>
      <c r="T13" s="40"/>
    </row>
    <row r="14" spans="1:20" ht="51" customHeight="1" thickBot="1" x14ac:dyDescent="0.35">
      <c r="B14" s="16"/>
      <c r="C14" s="16"/>
      <c r="D14" s="16"/>
      <c r="F14" s="51" t="s">
        <v>3</v>
      </c>
      <c r="G14" s="52"/>
      <c r="H14" s="53"/>
      <c r="I14" s="19">
        <f>Sheet2!E6</f>
        <v>90</v>
      </c>
      <c r="J14" s="20">
        <f>Sheet2!F6</f>
        <v>92</v>
      </c>
      <c r="K14" s="20">
        <f>Sheet2!G6</f>
        <v>94</v>
      </c>
      <c r="L14" s="20">
        <f>Sheet2!H6</f>
        <v>95</v>
      </c>
      <c r="M14" s="20">
        <f>Sheet2!I6</f>
        <v>96</v>
      </c>
      <c r="N14" s="20">
        <f>Sheet2!J6</f>
        <v>96</v>
      </c>
      <c r="O14" s="43"/>
      <c r="P14" s="40"/>
      <c r="Q14" s="40"/>
      <c r="R14" s="40"/>
      <c r="S14" s="40"/>
      <c r="T14" s="40"/>
    </row>
    <row r="15" spans="1:20" ht="51" customHeight="1" thickTop="1" x14ac:dyDescent="0.3">
      <c r="B15" s="16"/>
      <c r="C15" s="16"/>
      <c r="D15" s="16"/>
      <c r="F15" s="54" t="str">
        <f>"% Gap - "&amp;F12&amp;" to Rural as a Region"</f>
        <v>% Gap - Lewes to Rural as a Region</v>
      </c>
      <c r="G15" s="55"/>
      <c r="H15" s="56"/>
      <c r="I15" s="21">
        <f>((I12-I13))</f>
        <v>11.538461538461533</v>
      </c>
      <c r="J15" s="21">
        <f>((J12-J13))</f>
        <v>8.0329670329670364</v>
      </c>
      <c r="K15" s="21">
        <f t="shared" ref="J15:K15" si="0">((K12-K13))</f>
        <v>6.9538461538461718</v>
      </c>
      <c r="L15" s="21">
        <f t="shared" ref="K15:N15" si="1">((L12-L13))</f>
        <v>6.1534090909090935</v>
      </c>
      <c r="M15" s="21">
        <f t="shared" si="1"/>
        <v>5.2057471264367905</v>
      </c>
      <c r="N15" s="21">
        <f t="shared" si="1"/>
        <v>5.0809523809523682</v>
      </c>
      <c r="O15" s="44"/>
      <c r="P15" s="41"/>
      <c r="Q15" s="41"/>
      <c r="R15" s="41"/>
      <c r="S15" s="41"/>
      <c r="T15" s="41"/>
    </row>
    <row r="16" spans="1:20" ht="51" customHeight="1" x14ac:dyDescent="0.3">
      <c r="B16" s="16"/>
      <c r="C16" s="16"/>
      <c r="D16" s="16"/>
      <c r="F16" s="57" t="str">
        <f>"% Gap - "&amp;F12&amp;" to England"</f>
        <v>% Gap - Lewes to England</v>
      </c>
      <c r="G16" s="58"/>
      <c r="H16" s="59"/>
      <c r="I16" s="21">
        <f>I12-I14</f>
        <v>1</v>
      </c>
      <c r="J16" s="21">
        <f>J12-J14</f>
        <v>1</v>
      </c>
      <c r="K16" s="21">
        <f t="shared" ref="J16:K16" si="2">K12-K14</f>
        <v>1.4000000000000057</v>
      </c>
      <c r="L16" s="21">
        <f t="shared" ref="K16:N16" si="3">L12-L14</f>
        <v>1.1999999999999886</v>
      </c>
      <c r="M16" s="21">
        <f t="shared" si="3"/>
        <v>0.5</v>
      </c>
      <c r="N16" s="21">
        <f t="shared" si="3"/>
        <v>0.70000000000000284</v>
      </c>
      <c r="O16" s="44"/>
      <c r="P16" s="41"/>
      <c r="Q16" s="41"/>
      <c r="R16" s="41"/>
      <c r="S16" s="41"/>
      <c r="T16" s="41"/>
    </row>
    <row r="17" spans="1:23" ht="51" customHeight="1" x14ac:dyDescent="0.3">
      <c r="B17" s="16"/>
      <c r="C17" s="16"/>
      <c r="D17" s="16"/>
      <c r="F17" s="57" t="s">
        <v>4</v>
      </c>
      <c r="G17" s="58"/>
      <c r="H17" s="59"/>
      <c r="I17" s="22">
        <f>(I13-I14)</f>
        <v>-10.538461538461533</v>
      </c>
      <c r="J17" s="23">
        <f>(J13-J14)</f>
        <v>-7.0329670329670364</v>
      </c>
      <c r="K17" s="23">
        <f t="shared" ref="K17:N17" si="4">(K13-K14)</f>
        <v>-5.5538461538461661</v>
      </c>
      <c r="L17" s="23">
        <f t="shared" si="4"/>
        <v>-4.9534090909091049</v>
      </c>
      <c r="M17" s="23">
        <f t="shared" si="4"/>
        <v>-4.7057471264367905</v>
      </c>
      <c r="N17" s="23">
        <f t="shared" si="4"/>
        <v>-4.3809523809523654</v>
      </c>
      <c r="O17" s="44"/>
      <c r="P17" s="41"/>
      <c r="Q17" s="41"/>
      <c r="R17" s="41"/>
      <c r="S17" s="41"/>
      <c r="T17" s="41"/>
    </row>
    <row r="18" spans="1:23" s="5" customFormat="1" ht="15" thickBot="1" x14ac:dyDescent="0.35">
      <c r="B18" s="24"/>
      <c r="C18" s="24"/>
      <c r="D18" s="24"/>
      <c r="F18" s="25"/>
      <c r="G18" s="25"/>
      <c r="H18" s="25"/>
      <c r="I18" s="26"/>
      <c r="J18" s="26"/>
      <c r="K18" s="26"/>
      <c r="L18" s="26"/>
      <c r="M18" s="26"/>
      <c r="N18" s="26"/>
    </row>
    <row r="19" spans="1:23" x14ac:dyDescent="0.3"/>
    <row r="20" spans="1:23" ht="31.8" thickBot="1" x14ac:dyDescent="0.35">
      <c r="A20" s="29" t="s">
        <v>1361</v>
      </c>
      <c r="B20" s="32" t="s">
        <v>1360</v>
      </c>
      <c r="C20" s="6"/>
      <c r="D20" s="6"/>
      <c r="F20" s="46" t="s">
        <v>1357</v>
      </c>
      <c r="G20" s="46"/>
      <c r="H20" s="47"/>
      <c r="I20" s="7">
        <v>2017</v>
      </c>
      <c r="J20" s="28">
        <v>2018</v>
      </c>
      <c r="K20" s="28">
        <v>2019</v>
      </c>
      <c r="L20" s="28">
        <v>2020</v>
      </c>
      <c r="M20" s="33">
        <v>2021</v>
      </c>
      <c r="N20" s="42"/>
      <c r="O20" s="46" t="s">
        <v>1356</v>
      </c>
      <c r="P20" s="46"/>
      <c r="Q20" s="47"/>
      <c r="R20" s="7">
        <v>2017</v>
      </c>
      <c r="S20" s="28">
        <v>2018</v>
      </c>
      <c r="T20" s="28">
        <v>2019</v>
      </c>
      <c r="U20" s="28">
        <v>2020</v>
      </c>
      <c r="V20" s="33">
        <v>2021</v>
      </c>
      <c r="W20" s="45"/>
    </row>
    <row r="21" spans="1:23" ht="51" customHeight="1" thickTop="1" x14ac:dyDescent="0.3">
      <c r="B21" s="9"/>
      <c r="C21" s="10"/>
      <c r="D21" s="10"/>
      <c r="F21" s="11" t="str">
        <f>B4&amp;" Gigabit availability"</f>
        <v>Lewes Gigabit availability</v>
      </c>
      <c r="G21" s="12"/>
      <c r="H21" s="13"/>
      <c r="I21" s="14"/>
      <c r="J21" s="15"/>
      <c r="K21" s="15"/>
      <c r="L21" s="15">
        <f>VLOOKUP(B4,Sheet2!AB9:AJ460,8,FALSE)</f>
        <v>24.6</v>
      </c>
      <c r="M21" s="34">
        <f>VLOOKUP(B4,Sheet2!AB9:AK460,9,FALSE)</f>
        <v>29.5</v>
      </c>
      <c r="N21" s="43"/>
      <c r="O21" s="11" t="str">
        <f>B4&amp;" Full Fibre"</f>
        <v>Lewes Full Fibre</v>
      </c>
      <c r="P21" s="12"/>
      <c r="Q21" s="13"/>
      <c r="R21" s="14"/>
      <c r="S21" s="15">
        <f>VLOOKUP(B4,Sheet2!BB9:BJ460,6,FALSE)</f>
        <v>17.5</v>
      </c>
      <c r="T21" s="15">
        <f>VLOOKUP(B4,Sheet2!BB9:BJ460,7,FALSE)</f>
        <v>18.100000000000001</v>
      </c>
      <c r="U21" s="15">
        <f>VLOOKUP(B4,Sheet2!BB9:BJ460,8,FALSE)</f>
        <v>24.6</v>
      </c>
      <c r="V21" s="34">
        <f>VLOOKUP(B4,Sheet2!BB9:BJ460,9,FALSE)</f>
        <v>29.5</v>
      </c>
      <c r="W21" s="45"/>
    </row>
    <row r="22" spans="1:23" ht="51" customHeight="1" x14ac:dyDescent="0.3">
      <c r="B22" s="16"/>
      <c r="C22" s="16"/>
      <c r="D22" s="16"/>
      <c r="F22" s="48" t="s">
        <v>1363</v>
      </c>
      <c r="G22" s="49"/>
      <c r="H22" s="50"/>
      <c r="I22" s="17"/>
      <c r="J22" s="18"/>
      <c r="K22" s="18"/>
      <c r="L22" s="18">
        <f>Sheet2!AI472</f>
        <v>12.611494252873564</v>
      </c>
      <c r="M22" s="35">
        <f>Sheet2!AJ472</f>
        <v>21.220238095238098</v>
      </c>
      <c r="N22" s="43"/>
      <c r="O22" s="48" t="s">
        <v>1365</v>
      </c>
      <c r="P22" s="49"/>
      <c r="Q22" s="50"/>
      <c r="R22" s="17"/>
      <c r="S22" s="18">
        <f>Sheet2!BG472</f>
        <v>5.2153846153846146</v>
      </c>
      <c r="T22" s="18">
        <f>Sheet2!BH472</f>
        <v>7.4386363636363635</v>
      </c>
      <c r="U22" s="18">
        <f>Sheet2!BI472</f>
        <v>12.252873563218394</v>
      </c>
      <c r="V22" s="18">
        <f>Sheet2!BJ472</f>
        <v>19.964285714285715</v>
      </c>
      <c r="W22" s="45"/>
    </row>
    <row r="23" spans="1:23" ht="51" customHeight="1" thickBot="1" x14ac:dyDescent="0.35">
      <c r="B23" s="16"/>
      <c r="C23" s="16"/>
      <c r="D23" s="16"/>
      <c r="F23" s="51" t="s">
        <v>1364</v>
      </c>
      <c r="G23" s="52"/>
      <c r="H23" s="53"/>
      <c r="I23" s="19">
        <f>Sheet2!AF8</f>
        <v>3</v>
      </c>
      <c r="J23" s="20">
        <f>Sheet2!AG8</f>
        <v>6</v>
      </c>
      <c r="K23" s="20">
        <f>Sheet2!AH8</f>
        <v>10</v>
      </c>
      <c r="L23" s="20">
        <f>Sheet2!AI8</f>
        <v>25</v>
      </c>
      <c r="M23" s="20">
        <f>Sheet2!AJ8</f>
        <v>46</v>
      </c>
      <c r="N23" s="43"/>
      <c r="O23" s="51" t="s">
        <v>1366</v>
      </c>
      <c r="P23" s="52"/>
      <c r="Q23" s="53"/>
      <c r="R23" s="19"/>
      <c r="S23" s="20">
        <f>Sheet2!BG8</f>
        <v>6</v>
      </c>
      <c r="T23" s="20">
        <f>Sheet2!BH8</f>
        <v>10</v>
      </c>
      <c r="U23" s="20">
        <f>Sheet2!BI8</f>
        <v>16</v>
      </c>
      <c r="V23" s="36">
        <f>Sheet2!BJ8</f>
        <v>27</v>
      </c>
      <c r="W23" s="45"/>
    </row>
    <row r="24" spans="1:23" ht="51" customHeight="1" thickTop="1" x14ac:dyDescent="0.3">
      <c r="B24" s="16"/>
      <c r="C24" s="16"/>
      <c r="D24" s="16"/>
      <c r="F24" s="54" t="str">
        <f>"% Gap - "&amp;F21&amp;" to Rural as a Region"</f>
        <v>% Gap - Lewes Gigabit availability to Rural as a Region</v>
      </c>
      <c r="G24" s="55"/>
      <c r="H24" s="56"/>
      <c r="I24" s="21"/>
      <c r="J24" s="21"/>
      <c r="K24" s="21"/>
      <c r="L24" s="21">
        <f>((L21-L22))</f>
        <v>11.988505747126437</v>
      </c>
      <c r="M24" s="37">
        <f>((M21-M22))</f>
        <v>8.2797619047619015</v>
      </c>
      <c r="N24" s="44"/>
      <c r="O24" s="54" t="str">
        <f>"% Gap - "&amp;O21&amp;" to Rural as a Region"</f>
        <v>% Gap - Lewes Full Fibre to Rural as a Region</v>
      </c>
      <c r="P24" s="55"/>
      <c r="Q24" s="56"/>
      <c r="R24" s="21"/>
      <c r="S24" s="21">
        <f t="shared" ref="S24:T24" si="5">((S21-S22))</f>
        <v>12.284615384615385</v>
      </c>
      <c r="T24" s="21">
        <f t="shared" si="5"/>
        <v>10.661363636363639</v>
      </c>
      <c r="U24" s="21">
        <f>((U21-U22))</f>
        <v>12.347126436781608</v>
      </c>
      <c r="V24" s="37">
        <f>((V21-V22))</f>
        <v>9.5357142857142847</v>
      </c>
      <c r="W24" s="45"/>
    </row>
    <row r="25" spans="1:23" ht="51" customHeight="1" x14ac:dyDescent="0.3">
      <c r="B25" s="16"/>
      <c r="C25" s="16"/>
      <c r="D25" s="16"/>
      <c r="F25" s="57" t="str">
        <f>"% Gap - "&amp;F21&amp;" to England"</f>
        <v>% Gap - Lewes Gigabit availability to England</v>
      </c>
      <c r="G25" s="58"/>
      <c r="H25" s="59"/>
      <c r="I25" s="21"/>
      <c r="J25" s="21"/>
      <c r="K25" s="21"/>
      <c r="L25" s="21">
        <f>L21-L23</f>
        <v>-0.39999999999999858</v>
      </c>
      <c r="M25" s="21">
        <f>M21-M23</f>
        <v>-16.5</v>
      </c>
      <c r="N25" s="44"/>
      <c r="O25" s="57" t="str">
        <f>"% Gap - "&amp;O21&amp;" to England"</f>
        <v>% Gap - Lewes Full Fibre to England</v>
      </c>
      <c r="P25" s="58"/>
      <c r="Q25" s="59"/>
      <c r="R25" s="21"/>
      <c r="S25" s="21">
        <f>S21-S23</f>
        <v>11.5</v>
      </c>
      <c r="T25" s="21">
        <f t="shared" ref="T25:V25" si="6">T21-T23</f>
        <v>8.1000000000000014</v>
      </c>
      <c r="U25" s="21">
        <f t="shared" si="6"/>
        <v>8.6000000000000014</v>
      </c>
      <c r="V25" s="21">
        <f t="shared" si="6"/>
        <v>2.5</v>
      </c>
      <c r="W25" s="45"/>
    </row>
    <row r="26" spans="1:23" ht="51" customHeight="1" x14ac:dyDescent="0.3">
      <c r="B26" s="16"/>
      <c r="C26" s="16"/>
      <c r="D26" s="16"/>
      <c r="F26" s="57" t="s">
        <v>4</v>
      </c>
      <c r="G26" s="58"/>
      <c r="H26" s="59"/>
      <c r="I26" s="22"/>
      <c r="J26" s="23"/>
      <c r="K26" s="23"/>
      <c r="L26" s="23">
        <f>((L22-L23))</f>
        <v>-12.388505747126436</v>
      </c>
      <c r="M26" s="38">
        <f>((M22-M23))</f>
        <v>-24.779761904761902</v>
      </c>
      <c r="N26" s="44"/>
      <c r="O26" s="57" t="s">
        <v>4</v>
      </c>
      <c r="P26" s="58"/>
      <c r="Q26" s="59"/>
      <c r="R26" s="22"/>
      <c r="S26" s="23">
        <f t="shared" ref="S26:T26" si="7">((S22-S23))</f>
        <v>-0.78461538461538538</v>
      </c>
      <c r="T26" s="23">
        <f t="shared" si="7"/>
        <v>-2.5613636363636365</v>
      </c>
      <c r="U26" s="23">
        <f>((U22-U23))</f>
        <v>-3.7471264367816062</v>
      </c>
      <c r="V26" s="38">
        <f>((V22-V23))</f>
        <v>-7.0357142857142847</v>
      </c>
      <c r="W26" s="45"/>
    </row>
    <row r="27" spans="1:23" s="5" customFormat="1" ht="15" thickBot="1" x14ac:dyDescent="0.35">
      <c r="B27" s="24"/>
      <c r="C27" s="24"/>
      <c r="D27" s="24"/>
      <c r="F27" s="25"/>
      <c r="G27" s="25"/>
      <c r="H27" s="25"/>
      <c r="I27" s="26"/>
      <c r="J27" s="26"/>
      <c r="K27" s="26"/>
      <c r="L27" s="26"/>
      <c r="M27" s="26"/>
      <c r="N27" s="26"/>
    </row>
    <row r="28" spans="1:23" x14ac:dyDescent="0.3"/>
    <row r="29" spans="1:23" ht="16.2" thickBot="1" x14ac:dyDescent="0.35">
      <c r="A29" s="29" t="s">
        <v>1367</v>
      </c>
      <c r="B29" s="32" t="s">
        <v>1360</v>
      </c>
      <c r="C29" s="6"/>
      <c r="D29" s="6"/>
      <c r="F29" s="46" t="s">
        <v>1358</v>
      </c>
      <c r="G29" s="46"/>
      <c r="H29" s="47"/>
      <c r="I29" s="7">
        <v>2017</v>
      </c>
      <c r="J29" s="28">
        <v>2018</v>
      </c>
      <c r="K29" s="28">
        <v>2019</v>
      </c>
      <c r="L29" s="28">
        <v>2020</v>
      </c>
      <c r="M29" s="33">
        <v>2021</v>
      </c>
      <c r="N29" s="42"/>
      <c r="O29" s="39"/>
      <c r="P29" s="39"/>
      <c r="Q29" s="39"/>
      <c r="R29" s="39"/>
      <c r="S29" s="39"/>
      <c r="T29" s="39"/>
    </row>
    <row r="30" spans="1:23" ht="51" customHeight="1" thickTop="1" x14ac:dyDescent="0.3">
      <c r="B30" s="9"/>
      <c r="C30" s="10"/>
      <c r="D30" s="10"/>
      <c r="F30" s="11" t="str">
        <f>B4</f>
        <v>Lewes</v>
      </c>
      <c r="G30" s="12"/>
      <c r="H30" s="13"/>
      <c r="I30" s="14">
        <f>VLOOKUP(F30,Sheet2!BL9:BT460,5,FALSE)</f>
        <v>44.57</v>
      </c>
      <c r="J30" s="15">
        <f>VLOOKUP($F30,Sheet2!$BL9:$BT460,6,FALSE)</f>
        <v>72.989999999999995</v>
      </c>
      <c r="K30" s="15">
        <f>VLOOKUP($F30,Sheet2!$BL9:$BT460,7,FALSE)</f>
        <v>83.87</v>
      </c>
      <c r="L30" s="15">
        <f>VLOOKUP($F30,Sheet2!$BL9:$BT460,8,FALSE)</f>
        <v>87.66</v>
      </c>
      <c r="M30" s="15">
        <f>VLOOKUP($F30,Sheet2!$BL9:$BT460,9,FALSE)</f>
        <v>88.17</v>
      </c>
      <c r="N30" s="43"/>
      <c r="O30" s="40"/>
      <c r="P30" s="40"/>
      <c r="Q30" s="40"/>
      <c r="R30" s="40"/>
      <c r="S30" s="40"/>
      <c r="T30" s="40"/>
    </row>
    <row r="31" spans="1:23" ht="51" customHeight="1" x14ac:dyDescent="0.3">
      <c r="B31" s="16"/>
      <c r="C31" s="16"/>
      <c r="D31" s="16"/>
      <c r="F31" s="48" t="s">
        <v>2</v>
      </c>
      <c r="G31" s="49"/>
      <c r="H31" s="50"/>
      <c r="I31" s="17">
        <f>Sheet2!BP472</f>
        <v>29.951428571428565</v>
      </c>
      <c r="J31" s="18">
        <f>Sheet2!BQ472</f>
        <v>58.982967032967032</v>
      </c>
      <c r="K31" s="18">
        <f>Sheet2!BR472</f>
        <v>61.890795454545476</v>
      </c>
      <c r="L31" s="18">
        <f>Sheet2!BS472</f>
        <v>63.204482758620699</v>
      </c>
      <c r="M31" s="18">
        <f>Sheet2!BT472</f>
        <v>64.16892857142858</v>
      </c>
      <c r="N31" s="43"/>
      <c r="O31" s="40"/>
      <c r="P31" s="40"/>
      <c r="Q31" s="40"/>
      <c r="R31" s="40"/>
      <c r="S31" s="40"/>
      <c r="T31" s="40"/>
    </row>
    <row r="32" spans="1:23" ht="51" customHeight="1" thickBot="1" x14ac:dyDescent="0.35">
      <c r="B32" s="16"/>
      <c r="C32" s="16"/>
      <c r="D32" s="16"/>
      <c r="F32" s="51" t="s">
        <v>3</v>
      </c>
      <c r="G32" s="52"/>
      <c r="H32" s="53"/>
      <c r="I32" s="19">
        <f>Sheet2!BP8</f>
        <v>60</v>
      </c>
      <c r="J32" s="20">
        <f>Sheet2!BQ8</f>
        <v>78</v>
      </c>
      <c r="K32" s="20">
        <f>Sheet2!BR8</f>
        <v>81</v>
      </c>
      <c r="L32" s="20">
        <f>Sheet2!BS8</f>
        <v>81</v>
      </c>
      <c r="M32" s="20">
        <f>Sheet2!BT8</f>
        <v>82</v>
      </c>
      <c r="N32" s="43"/>
      <c r="O32" s="40"/>
      <c r="P32" s="40"/>
      <c r="Q32" s="40"/>
      <c r="R32" s="40"/>
      <c r="S32" s="40"/>
      <c r="T32" s="40"/>
    </row>
    <row r="33" spans="2:20" ht="51" customHeight="1" thickTop="1" x14ac:dyDescent="0.3">
      <c r="B33" s="16"/>
      <c r="C33" s="16"/>
      <c r="D33" s="16"/>
      <c r="F33" s="54" t="str">
        <f>"% Gap - "&amp;F30&amp;" to Rural as a Region"</f>
        <v>% Gap - Lewes to Rural as a Region</v>
      </c>
      <c r="G33" s="55"/>
      <c r="H33" s="56"/>
      <c r="I33" s="21">
        <f>(I30-I31)</f>
        <v>14.618571428571435</v>
      </c>
      <c r="J33" s="21">
        <f>(J30-J31)</f>
        <v>14.007032967032963</v>
      </c>
      <c r="K33" s="21">
        <f t="shared" ref="K33:M33" si="8">(K30-K31)</f>
        <v>21.979204545454529</v>
      </c>
      <c r="L33" s="21">
        <f t="shared" si="8"/>
        <v>24.455517241379297</v>
      </c>
      <c r="M33" s="21">
        <f t="shared" si="8"/>
        <v>24.001071428571422</v>
      </c>
      <c r="N33" s="44"/>
      <c r="O33" s="41"/>
      <c r="P33" s="41"/>
      <c r="Q33" s="41"/>
      <c r="R33" s="41"/>
      <c r="S33" s="41"/>
      <c r="T33" s="41"/>
    </row>
    <row r="34" spans="2:20" ht="51" customHeight="1" x14ac:dyDescent="0.3">
      <c r="B34" s="16"/>
      <c r="C34" s="16"/>
      <c r="D34" s="16"/>
      <c r="F34" s="57" t="str">
        <f>"% Gap - "&amp;F30&amp;" to England"</f>
        <v>% Gap - Lewes to England</v>
      </c>
      <c r="G34" s="58"/>
      <c r="H34" s="59"/>
      <c r="I34" s="21">
        <f>I30-I32</f>
        <v>-15.43</v>
      </c>
      <c r="J34" s="21">
        <f>J30-J32</f>
        <v>-5.0100000000000051</v>
      </c>
      <c r="K34" s="21">
        <f t="shared" ref="K34:M34" si="9">K30-K32</f>
        <v>2.8700000000000045</v>
      </c>
      <c r="L34" s="21">
        <f t="shared" si="9"/>
        <v>6.6599999999999966</v>
      </c>
      <c r="M34" s="21">
        <f t="shared" si="9"/>
        <v>6.1700000000000017</v>
      </c>
      <c r="N34" s="44"/>
      <c r="O34" s="41"/>
      <c r="P34" s="41"/>
      <c r="Q34" s="41"/>
      <c r="R34" s="41"/>
      <c r="S34" s="41"/>
      <c r="T34" s="41"/>
    </row>
    <row r="35" spans="2:20" ht="51" customHeight="1" x14ac:dyDescent="0.3">
      <c r="B35" s="16"/>
      <c r="C35" s="16"/>
      <c r="D35" s="16"/>
      <c r="F35" s="57" t="s">
        <v>4</v>
      </c>
      <c r="G35" s="58"/>
      <c r="H35" s="59"/>
      <c r="I35" s="22">
        <f>(I31-I32)</f>
        <v>-30.048571428571435</v>
      </c>
      <c r="J35" s="23">
        <f>(J31-J32)</f>
        <v>-19.017032967032968</v>
      </c>
      <c r="K35" s="23">
        <f t="shared" ref="K35:M35" si="10">(K31-K32)</f>
        <v>-19.109204545454524</v>
      </c>
      <c r="L35" s="23">
        <f t="shared" si="10"/>
        <v>-17.795517241379301</v>
      </c>
      <c r="M35" s="23">
        <f t="shared" si="10"/>
        <v>-17.83107142857142</v>
      </c>
      <c r="N35" s="44"/>
      <c r="O35" s="41"/>
      <c r="P35" s="41"/>
      <c r="Q35" s="41"/>
      <c r="R35" s="41"/>
      <c r="S35" s="41"/>
      <c r="T35" s="41"/>
    </row>
    <row r="36" spans="2:20" s="5" customFormat="1" ht="15" thickBot="1" x14ac:dyDescent="0.35">
      <c r="B36" s="24"/>
      <c r="C36" s="24"/>
      <c r="D36" s="24"/>
      <c r="F36" s="25"/>
      <c r="G36" s="25"/>
      <c r="H36" s="25"/>
      <c r="I36" s="26"/>
      <c r="J36" s="26"/>
      <c r="K36" s="26"/>
      <c r="L36" s="26"/>
      <c r="M36" s="26"/>
      <c r="N36" s="26"/>
    </row>
  </sheetData>
  <sheetProtection algorithmName="SHA-512" hashValue="VMCRbGNPjTt66aIWP4RMoJk30XmpIbXu051M0rKeIesbCjWcAkyR2LpqU2rx0qYGHhShAOqyrRp0Mxw7HqHcpg==" saltValue="tQUgi1IMkybLgfZlSB1R7A==" spinCount="100000" sheet="1" objects="1" scenarios="1"/>
  <protectedRanges>
    <protectedRange sqref="B4" name="Range1"/>
  </protectedRanges>
  <mergeCells count="25">
    <mergeCell ref="F17:H17"/>
    <mergeCell ref="A1:C2"/>
    <mergeCell ref="F11:H11"/>
    <mergeCell ref="F13:H13"/>
    <mergeCell ref="F14:H14"/>
    <mergeCell ref="F15:H15"/>
    <mergeCell ref="F16:H16"/>
    <mergeCell ref="F20:H20"/>
    <mergeCell ref="F22:H22"/>
    <mergeCell ref="F23:H23"/>
    <mergeCell ref="F24:H24"/>
    <mergeCell ref="F26:H26"/>
    <mergeCell ref="F25:H25"/>
    <mergeCell ref="F29:H29"/>
    <mergeCell ref="F31:H31"/>
    <mergeCell ref="F32:H32"/>
    <mergeCell ref="F33:H33"/>
    <mergeCell ref="F35:H35"/>
    <mergeCell ref="F34:H34"/>
    <mergeCell ref="O20:Q20"/>
    <mergeCell ref="O22:Q22"/>
    <mergeCell ref="O23:Q23"/>
    <mergeCell ref="O24:Q24"/>
    <mergeCell ref="O26:Q26"/>
    <mergeCell ref="O25:Q25"/>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topLeftCell="A64" workbookViewId="0">
      <selection activeCell="A74" activeCellId="9" sqref="A14 A16 A25 A31 A34 A41 A48 A50 A71 A74"/>
    </sheetView>
  </sheetViews>
  <sheetFormatPr defaultRowHeight="14.4" x14ac:dyDescent="0.3"/>
  <sheetData>
    <row r="1" spans="1:16" x14ac:dyDescent="0.3">
      <c r="A1" t="s">
        <v>1</v>
      </c>
      <c r="M1" t="s">
        <v>320</v>
      </c>
      <c r="N1" t="e">
        <f t="shared" ref="N1:N30" si="0">VLOOKUP(M1,members,1,FALSE)</f>
        <v>#N/A</v>
      </c>
      <c r="P1" s="27" t="s">
        <v>322</v>
      </c>
    </row>
    <row r="2" spans="1:16" x14ac:dyDescent="0.3">
      <c r="A2" t="s">
        <v>12</v>
      </c>
      <c r="M2" t="s">
        <v>332</v>
      </c>
      <c r="N2" t="e">
        <f t="shared" si="0"/>
        <v>#N/A</v>
      </c>
      <c r="P2" s="27" t="s">
        <v>324</v>
      </c>
    </row>
    <row r="3" spans="1:16" x14ac:dyDescent="0.3">
      <c r="A3" t="s">
        <v>14</v>
      </c>
      <c r="M3" t="s">
        <v>333</v>
      </c>
      <c r="N3" t="e">
        <f t="shared" si="0"/>
        <v>#N/A</v>
      </c>
      <c r="P3" s="27" t="s">
        <v>328</v>
      </c>
    </row>
    <row r="4" spans="1:16" x14ac:dyDescent="0.3">
      <c r="A4" t="s">
        <v>34</v>
      </c>
      <c r="M4" t="s">
        <v>322</v>
      </c>
      <c r="N4" t="e">
        <f t="shared" si="0"/>
        <v>#N/A</v>
      </c>
      <c r="P4" s="27" t="s">
        <v>331</v>
      </c>
    </row>
    <row r="5" spans="1:16" x14ac:dyDescent="0.3">
      <c r="A5" t="s">
        <v>38</v>
      </c>
      <c r="M5" t="s">
        <v>334</v>
      </c>
      <c r="N5" t="e">
        <f t="shared" si="0"/>
        <v>#N/A</v>
      </c>
      <c r="P5" s="27" t="s">
        <v>333</v>
      </c>
    </row>
    <row r="6" spans="1:16" x14ac:dyDescent="0.3">
      <c r="A6" t="s">
        <v>39</v>
      </c>
      <c r="M6" t="s">
        <v>323</v>
      </c>
      <c r="N6" t="e">
        <f t="shared" si="0"/>
        <v>#N/A</v>
      </c>
      <c r="P6" s="27" t="s">
        <v>334</v>
      </c>
    </row>
    <row r="7" spans="1:16" x14ac:dyDescent="0.3">
      <c r="A7" t="s">
        <v>64</v>
      </c>
      <c r="M7" t="s">
        <v>328</v>
      </c>
      <c r="N7" t="e">
        <f t="shared" si="0"/>
        <v>#N/A</v>
      </c>
      <c r="P7" s="27" t="s">
        <v>336</v>
      </c>
    </row>
    <row r="8" spans="1:16" x14ac:dyDescent="0.3">
      <c r="A8" t="s">
        <v>67</v>
      </c>
      <c r="M8" t="s">
        <v>336</v>
      </c>
      <c r="N8" t="e">
        <f t="shared" si="0"/>
        <v>#N/A</v>
      </c>
      <c r="P8" s="27" t="s">
        <v>337</v>
      </c>
    </row>
    <row r="9" spans="1:16" x14ac:dyDescent="0.3">
      <c r="A9" t="s">
        <v>71</v>
      </c>
      <c r="M9" t="s">
        <v>324</v>
      </c>
      <c r="N9" t="e">
        <f t="shared" si="0"/>
        <v>#N/A</v>
      </c>
      <c r="P9" s="27" t="s">
        <v>340</v>
      </c>
    </row>
    <row r="10" spans="1:16" x14ac:dyDescent="0.3">
      <c r="A10" t="s">
        <v>72</v>
      </c>
      <c r="M10" t="s">
        <v>329</v>
      </c>
      <c r="N10" t="e">
        <f t="shared" si="0"/>
        <v>#N/A</v>
      </c>
      <c r="P10" s="27" t="s">
        <v>341</v>
      </c>
    </row>
    <row r="11" spans="1:16" x14ac:dyDescent="0.3">
      <c r="A11" t="s">
        <v>73</v>
      </c>
      <c r="M11" t="s">
        <v>337</v>
      </c>
      <c r="N11" t="e">
        <f t="shared" si="0"/>
        <v>#N/A</v>
      </c>
    </row>
    <row r="12" spans="1:16" x14ac:dyDescent="0.3">
      <c r="A12" t="s">
        <v>74</v>
      </c>
      <c r="M12" t="s">
        <v>325</v>
      </c>
      <c r="N12" t="e">
        <f t="shared" si="0"/>
        <v>#N/A</v>
      </c>
    </row>
    <row r="13" spans="1:16" x14ac:dyDescent="0.3">
      <c r="A13" t="s">
        <v>76</v>
      </c>
      <c r="M13" t="s">
        <v>330</v>
      </c>
      <c r="N13" t="e">
        <f t="shared" si="0"/>
        <v>#N/A</v>
      </c>
    </row>
    <row r="14" spans="1:16" x14ac:dyDescent="0.3">
      <c r="A14" t="s">
        <v>83</v>
      </c>
      <c r="M14" t="s">
        <v>331</v>
      </c>
      <c r="N14" t="e">
        <f t="shared" si="0"/>
        <v>#N/A</v>
      </c>
    </row>
    <row r="15" spans="1:16" x14ac:dyDescent="0.3">
      <c r="A15" t="s">
        <v>89</v>
      </c>
      <c r="M15" t="s">
        <v>338</v>
      </c>
      <c r="N15" t="e">
        <f t="shared" si="0"/>
        <v>#N/A</v>
      </c>
    </row>
    <row r="16" spans="1:16" x14ac:dyDescent="0.3">
      <c r="A16" t="s">
        <v>90</v>
      </c>
      <c r="M16" t="s">
        <v>326</v>
      </c>
      <c r="N16" t="e">
        <f t="shared" si="0"/>
        <v>#N/A</v>
      </c>
    </row>
    <row r="17" spans="1:14" x14ac:dyDescent="0.3">
      <c r="A17" t="s">
        <v>93</v>
      </c>
      <c r="M17" t="s">
        <v>339</v>
      </c>
      <c r="N17" t="e">
        <f t="shared" si="0"/>
        <v>#N/A</v>
      </c>
    </row>
    <row r="18" spans="1:14" x14ac:dyDescent="0.3">
      <c r="A18" t="s">
        <v>94</v>
      </c>
      <c r="M18" t="s">
        <v>340</v>
      </c>
      <c r="N18" t="e">
        <f t="shared" si="0"/>
        <v>#N/A</v>
      </c>
    </row>
    <row r="19" spans="1:14" x14ac:dyDescent="0.3">
      <c r="A19" t="s">
        <v>96</v>
      </c>
      <c r="M19" t="s">
        <v>327</v>
      </c>
      <c r="N19" t="e">
        <f t="shared" si="0"/>
        <v>#N/A</v>
      </c>
    </row>
    <row r="20" spans="1:14" x14ac:dyDescent="0.3">
      <c r="A20" t="s">
        <v>99</v>
      </c>
      <c r="M20" t="s">
        <v>341</v>
      </c>
      <c r="N20" t="e">
        <f t="shared" si="0"/>
        <v>#N/A</v>
      </c>
    </row>
    <row r="21" spans="1:14" x14ac:dyDescent="0.3">
      <c r="A21" t="s">
        <v>109</v>
      </c>
      <c r="M21" t="s">
        <v>342</v>
      </c>
      <c r="N21" t="e">
        <f t="shared" si="0"/>
        <v>#N/A</v>
      </c>
    </row>
    <row r="22" spans="1:14" x14ac:dyDescent="0.3">
      <c r="A22" t="s">
        <v>121</v>
      </c>
      <c r="M22" t="s">
        <v>343</v>
      </c>
      <c r="N22" t="e">
        <f t="shared" si="0"/>
        <v>#N/A</v>
      </c>
    </row>
    <row r="23" spans="1:14" x14ac:dyDescent="0.3">
      <c r="A23" t="s">
        <v>123</v>
      </c>
      <c r="M23" t="s">
        <v>344</v>
      </c>
      <c r="N23" t="e">
        <f t="shared" si="0"/>
        <v>#N/A</v>
      </c>
    </row>
    <row r="24" spans="1:14" x14ac:dyDescent="0.3">
      <c r="A24" t="s">
        <v>126</v>
      </c>
      <c r="M24" t="s">
        <v>345</v>
      </c>
      <c r="N24" t="e">
        <f t="shared" si="0"/>
        <v>#N/A</v>
      </c>
    </row>
    <row r="25" spans="1:14" x14ac:dyDescent="0.3">
      <c r="A25" t="s">
        <v>133</v>
      </c>
      <c r="M25" t="s">
        <v>373</v>
      </c>
      <c r="N25" t="e">
        <f t="shared" si="0"/>
        <v>#N/A</v>
      </c>
    </row>
    <row r="26" spans="1:14" x14ac:dyDescent="0.3">
      <c r="A26" t="s">
        <v>143</v>
      </c>
      <c r="M26" t="s">
        <v>374</v>
      </c>
      <c r="N26" t="e">
        <f t="shared" si="0"/>
        <v>#N/A</v>
      </c>
    </row>
    <row r="27" spans="1:14" x14ac:dyDescent="0.3">
      <c r="A27" t="s">
        <v>147</v>
      </c>
      <c r="M27" t="s">
        <v>375</v>
      </c>
      <c r="N27" t="e">
        <f t="shared" si="0"/>
        <v>#N/A</v>
      </c>
    </row>
    <row r="28" spans="1:14" x14ac:dyDescent="0.3">
      <c r="A28" t="s">
        <v>156</v>
      </c>
      <c r="M28" t="s">
        <v>376</v>
      </c>
      <c r="N28" t="e">
        <f t="shared" si="0"/>
        <v>#N/A</v>
      </c>
    </row>
    <row r="29" spans="1:14" x14ac:dyDescent="0.3">
      <c r="A29" t="s">
        <v>158</v>
      </c>
      <c r="M29" t="s">
        <v>377</v>
      </c>
      <c r="N29" t="e">
        <f t="shared" si="0"/>
        <v>#N/A</v>
      </c>
    </row>
    <row r="30" spans="1:14" x14ac:dyDescent="0.3">
      <c r="A30" t="s">
        <v>164</v>
      </c>
      <c r="M30" t="s">
        <v>378</v>
      </c>
      <c r="N30" t="e">
        <f t="shared" si="0"/>
        <v>#N/A</v>
      </c>
    </row>
    <row r="31" spans="1:14" x14ac:dyDescent="0.3">
      <c r="A31" t="s">
        <v>168</v>
      </c>
    </row>
    <row r="32" spans="1:14" x14ac:dyDescent="0.3">
      <c r="A32" t="s">
        <v>169</v>
      </c>
    </row>
    <row r="33" spans="1:1" x14ac:dyDescent="0.3">
      <c r="A33" t="s">
        <v>171</v>
      </c>
    </row>
    <row r="34" spans="1:1" x14ac:dyDescent="0.3">
      <c r="A34" t="s">
        <v>172</v>
      </c>
    </row>
    <row r="35" spans="1:1" x14ac:dyDescent="0.3">
      <c r="A35" t="s">
        <v>177</v>
      </c>
    </row>
    <row r="36" spans="1:1" x14ac:dyDescent="0.3">
      <c r="A36" t="s">
        <v>182</v>
      </c>
    </row>
    <row r="37" spans="1:1" x14ac:dyDescent="0.3">
      <c r="A37" t="s">
        <v>186</v>
      </c>
    </row>
    <row r="38" spans="1:1" x14ac:dyDescent="0.3">
      <c r="A38" t="s">
        <v>187</v>
      </c>
    </row>
    <row r="39" spans="1:1" x14ac:dyDescent="0.3">
      <c r="A39" t="s">
        <v>188</v>
      </c>
    </row>
    <row r="40" spans="1:1" x14ac:dyDescent="0.3">
      <c r="A40" t="s">
        <v>190</v>
      </c>
    </row>
    <row r="41" spans="1:1" x14ac:dyDescent="0.3">
      <c r="A41" t="s">
        <v>193</v>
      </c>
    </row>
    <row r="42" spans="1:1" x14ac:dyDescent="0.3">
      <c r="A42" t="s">
        <v>194</v>
      </c>
    </row>
    <row r="43" spans="1:1" x14ac:dyDescent="0.3">
      <c r="A43" t="s">
        <v>211</v>
      </c>
    </row>
    <row r="44" spans="1:1" x14ac:dyDescent="0.3">
      <c r="A44" t="s">
        <v>213</v>
      </c>
    </row>
    <row r="45" spans="1:1" x14ac:dyDescent="0.3">
      <c r="A45" t="s">
        <v>217</v>
      </c>
    </row>
    <row r="46" spans="1:1" x14ac:dyDescent="0.3">
      <c r="A46" t="s">
        <v>219</v>
      </c>
    </row>
    <row r="47" spans="1:1" x14ac:dyDescent="0.3">
      <c r="A47" t="s">
        <v>223</v>
      </c>
    </row>
    <row r="48" spans="1:1" x14ac:dyDescent="0.3">
      <c r="A48" t="s">
        <v>224</v>
      </c>
    </row>
    <row r="49" spans="1:1" x14ac:dyDescent="0.3">
      <c r="A49" t="s">
        <v>227</v>
      </c>
    </row>
    <row r="50" spans="1:1" x14ac:dyDescent="0.3">
      <c r="A50" t="s">
        <v>228</v>
      </c>
    </row>
    <row r="51" spans="1:1" x14ac:dyDescent="0.3">
      <c r="A51" t="s">
        <v>230</v>
      </c>
    </row>
    <row r="52" spans="1:1" x14ac:dyDescent="0.3">
      <c r="A52" t="s">
        <v>233</v>
      </c>
    </row>
    <row r="53" spans="1:1" x14ac:dyDescent="0.3">
      <c r="A53" t="s">
        <v>236</v>
      </c>
    </row>
    <row r="54" spans="1:1" x14ac:dyDescent="0.3">
      <c r="A54" t="s">
        <v>237</v>
      </c>
    </row>
    <row r="55" spans="1:1" x14ac:dyDescent="0.3">
      <c r="A55" t="s">
        <v>240</v>
      </c>
    </row>
    <row r="56" spans="1:1" x14ac:dyDescent="0.3">
      <c r="A56" t="s">
        <v>241</v>
      </c>
    </row>
    <row r="57" spans="1:1" x14ac:dyDescent="0.3">
      <c r="A57" t="s">
        <v>242</v>
      </c>
    </row>
    <row r="58" spans="1:1" x14ac:dyDescent="0.3">
      <c r="A58" t="s">
        <v>243</v>
      </c>
    </row>
    <row r="59" spans="1:1" x14ac:dyDescent="0.3">
      <c r="A59" t="s">
        <v>244</v>
      </c>
    </row>
    <row r="60" spans="1:1" x14ac:dyDescent="0.3">
      <c r="A60" t="s">
        <v>245</v>
      </c>
    </row>
    <row r="61" spans="1:1" x14ac:dyDescent="0.3">
      <c r="A61" t="s">
        <v>247</v>
      </c>
    </row>
    <row r="62" spans="1:1" x14ac:dyDescent="0.3">
      <c r="A62" t="s">
        <v>256</v>
      </c>
    </row>
    <row r="63" spans="1:1" x14ac:dyDescent="0.3">
      <c r="A63" t="s">
        <v>262</v>
      </c>
    </row>
    <row r="64" spans="1:1" x14ac:dyDescent="0.3">
      <c r="A64" t="s">
        <v>263</v>
      </c>
    </row>
    <row r="65" spans="1:1" x14ac:dyDescent="0.3">
      <c r="A65" t="s">
        <v>272</v>
      </c>
    </row>
    <row r="66" spans="1:1" x14ac:dyDescent="0.3">
      <c r="A66" t="s">
        <v>276</v>
      </c>
    </row>
    <row r="67" spans="1:1" x14ac:dyDescent="0.3">
      <c r="A67" t="s">
        <v>282</v>
      </c>
    </row>
    <row r="68" spans="1:1" x14ac:dyDescent="0.3">
      <c r="A68" t="s">
        <v>286</v>
      </c>
    </row>
    <row r="69" spans="1:1" x14ac:dyDescent="0.3">
      <c r="A69" t="s">
        <v>287</v>
      </c>
    </row>
    <row r="70" spans="1:1" x14ac:dyDescent="0.3">
      <c r="A70" t="s">
        <v>296</v>
      </c>
    </row>
    <row r="71" spans="1:1" x14ac:dyDescent="0.3">
      <c r="A71" t="s">
        <v>299</v>
      </c>
    </row>
    <row r="72" spans="1:1" x14ac:dyDescent="0.3">
      <c r="A72" t="s">
        <v>301</v>
      </c>
    </row>
    <row r="73" spans="1:1" x14ac:dyDescent="0.3">
      <c r="A73" t="s">
        <v>302</v>
      </c>
    </row>
    <row r="74" spans="1:1" x14ac:dyDescent="0.3">
      <c r="A74" t="s">
        <v>303</v>
      </c>
    </row>
    <row r="75" spans="1:1" x14ac:dyDescent="0.3">
      <c r="A75" t="s">
        <v>304</v>
      </c>
    </row>
    <row r="76" spans="1:1" x14ac:dyDescent="0.3">
      <c r="A76" t="s">
        <v>316</v>
      </c>
    </row>
    <row r="77" spans="1:1" x14ac:dyDescent="0.3">
      <c r="A77" t="s">
        <v>379</v>
      </c>
    </row>
    <row r="78" spans="1:1" x14ac:dyDescent="0.3">
      <c r="A78" t="s">
        <v>379</v>
      </c>
    </row>
    <row r="79" spans="1:1" x14ac:dyDescent="0.3">
      <c r="A79" t="s">
        <v>379</v>
      </c>
    </row>
    <row r="80" spans="1:1" x14ac:dyDescent="0.3">
      <c r="A80" t="s">
        <v>379</v>
      </c>
    </row>
    <row r="81" spans="1:1" x14ac:dyDescent="0.3">
      <c r="A81" t="s">
        <v>379</v>
      </c>
    </row>
    <row r="82" spans="1:1" x14ac:dyDescent="0.3">
      <c r="A82" t="s">
        <v>379</v>
      </c>
    </row>
    <row r="83" spans="1:1" x14ac:dyDescent="0.3">
      <c r="A83" t="s">
        <v>379</v>
      </c>
    </row>
    <row r="84" spans="1:1" x14ac:dyDescent="0.3">
      <c r="A84" t="s">
        <v>379</v>
      </c>
    </row>
    <row r="85" spans="1:1" x14ac:dyDescent="0.3">
      <c r="A85" t="s">
        <v>379</v>
      </c>
    </row>
    <row r="86" spans="1:1" x14ac:dyDescent="0.3">
      <c r="A86" t="s">
        <v>379</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CT2446"/>
  <sheetViews>
    <sheetView topLeftCell="BL1" zoomScaleNormal="100" workbookViewId="0">
      <selection activeCell="BN4" sqref="BN4"/>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 min="28" max="42" width="20.6640625" customWidth="1"/>
    <col min="54" max="77" width="20.6640625" customWidth="1"/>
    <col min="86" max="86" width="17.6640625" bestFit="1" customWidth="1"/>
  </cols>
  <sheetData>
    <row r="1" spans="1:98" x14ac:dyDescent="0.3">
      <c r="CI1">
        <v>4</v>
      </c>
      <c r="CJ1">
        <v>5</v>
      </c>
      <c r="CK1">
        <v>6</v>
      </c>
      <c r="CL1">
        <v>7</v>
      </c>
      <c r="CM1">
        <v>8</v>
      </c>
      <c r="CN1">
        <v>9</v>
      </c>
      <c r="CO1">
        <v>10</v>
      </c>
      <c r="CP1">
        <v>11</v>
      </c>
      <c r="CQ1">
        <v>12</v>
      </c>
      <c r="CR1">
        <v>13</v>
      </c>
      <c r="CS1">
        <v>14</v>
      </c>
      <c r="CT1">
        <v>15</v>
      </c>
    </row>
    <row r="3" spans="1:98" x14ac:dyDescent="0.3">
      <c r="E3" t="s">
        <v>1355</v>
      </c>
      <c r="AD3" t="s">
        <v>1357</v>
      </c>
      <c r="BD3" t="s">
        <v>1356</v>
      </c>
      <c r="BN3" t="s">
        <v>1358</v>
      </c>
    </row>
    <row r="4" spans="1:98" x14ac:dyDescent="0.3">
      <c r="A4" t="s">
        <v>1284</v>
      </c>
      <c r="B4" t="s">
        <v>1285</v>
      </c>
      <c r="E4" s="30">
        <v>2016</v>
      </c>
      <c r="F4" s="30">
        <v>2017</v>
      </c>
      <c r="G4" s="30">
        <v>2018</v>
      </c>
      <c r="H4" s="30">
        <v>2019</v>
      </c>
      <c r="I4" s="30">
        <v>2020</v>
      </c>
      <c r="J4" s="30">
        <v>2021</v>
      </c>
      <c r="K4" s="30"/>
      <c r="L4" s="30"/>
      <c r="M4" s="30"/>
      <c r="N4" s="30"/>
      <c r="O4" s="30"/>
      <c r="P4" s="30"/>
      <c r="CI4" s="30">
        <v>2016</v>
      </c>
      <c r="CJ4" s="30">
        <v>2017</v>
      </c>
      <c r="CK4" s="30">
        <v>2018</v>
      </c>
      <c r="CL4" s="30">
        <v>2019</v>
      </c>
      <c r="CM4" s="30">
        <v>2020</v>
      </c>
      <c r="CN4" s="30">
        <v>2021</v>
      </c>
      <c r="CO4" s="30"/>
      <c r="CP4" s="30"/>
      <c r="CQ4" s="30"/>
      <c r="CR4" s="30"/>
      <c r="CS4" s="30"/>
      <c r="CT4" s="30"/>
    </row>
    <row r="6" spans="1:98" x14ac:dyDescent="0.3">
      <c r="A6" t="s">
        <v>3</v>
      </c>
      <c r="B6" t="s">
        <v>3</v>
      </c>
      <c r="E6">
        <v>90</v>
      </c>
      <c r="F6">
        <v>92</v>
      </c>
      <c r="G6">
        <v>94</v>
      </c>
      <c r="H6">
        <v>95</v>
      </c>
      <c r="I6">
        <v>96</v>
      </c>
      <c r="J6">
        <v>96</v>
      </c>
      <c r="CH6" t="str">
        <f>Sheet1!B4</f>
        <v>Lewes</v>
      </c>
      <c r="CI6" s="31" t="e">
        <f>100000*VLOOKUP($CH6,$B$6:$P$472,CI$1,FALSE)/VLOOKUP($CH6,$BB$8:$BY$472,CI$1,FALSE)</f>
        <v>#DIV/0!</v>
      </c>
      <c r="CJ6" s="31" t="e">
        <f t="shared" ref="CJ6:CN6" si="0">100000*VLOOKUP($CH6,$B$6:$P$472,CJ$1,FALSE)/VLOOKUP($CH6,$BB$8:$BY$472,CJ$1,FALSE)</f>
        <v>#DIV/0!</v>
      </c>
      <c r="CK6" s="31">
        <f t="shared" si="0"/>
        <v>545142.85714285716</v>
      </c>
      <c r="CL6" s="31">
        <f t="shared" si="0"/>
        <v>531491.71270718216</v>
      </c>
      <c r="CM6" s="31">
        <f t="shared" si="0"/>
        <v>392276.42276422761</v>
      </c>
      <c r="CN6" s="31">
        <f t="shared" si="0"/>
        <v>327796.6101694915</v>
      </c>
      <c r="CO6" s="31"/>
      <c r="CP6" s="31"/>
      <c r="CQ6" s="31"/>
      <c r="CR6" s="31"/>
      <c r="CS6" s="31"/>
      <c r="CT6" s="31"/>
    </row>
    <row r="7" spans="1:98" x14ac:dyDescent="0.3">
      <c r="AB7" t="s">
        <v>1326</v>
      </c>
      <c r="AE7">
        <v>2016</v>
      </c>
      <c r="AF7">
        <v>2017</v>
      </c>
      <c r="AG7">
        <v>2018</v>
      </c>
      <c r="AH7">
        <v>2019</v>
      </c>
      <c r="AI7">
        <v>2020</v>
      </c>
      <c r="AJ7">
        <v>2021</v>
      </c>
      <c r="BB7" t="s">
        <v>1326</v>
      </c>
      <c r="BE7">
        <v>2016</v>
      </c>
      <c r="BF7">
        <v>2017</v>
      </c>
      <c r="BG7">
        <v>2018</v>
      </c>
      <c r="BH7">
        <v>2019</v>
      </c>
      <c r="BI7">
        <v>2020</v>
      </c>
      <c r="BJ7">
        <v>2021</v>
      </c>
      <c r="BL7" t="s">
        <v>1326</v>
      </c>
      <c r="BO7">
        <v>2016</v>
      </c>
      <c r="BP7">
        <v>2017</v>
      </c>
      <c r="BQ7">
        <v>2018</v>
      </c>
      <c r="BR7">
        <v>2019</v>
      </c>
      <c r="BS7">
        <v>2020</v>
      </c>
      <c r="BT7">
        <v>2021</v>
      </c>
      <c r="CH7" t="s">
        <v>8</v>
      </c>
      <c r="CI7" s="31" t="e">
        <f t="shared" ref="CI7:CN8" si="1">100000*VLOOKUP($CH7,$B$6:$P$472,CI$1,FALSE)/VLOOKUP($CH7,$BB$8:$BY$472,CI$1,FALSE)</f>
        <v>#N/A</v>
      </c>
      <c r="CJ7" s="31" t="e">
        <f t="shared" si="1"/>
        <v>#N/A</v>
      </c>
      <c r="CK7" s="31" t="e">
        <f t="shared" si="1"/>
        <v>#N/A</v>
      </c>
      <c r="CL7" s="31" t="e">
        <f t="shared" si="1"/>
        <v>#N/A</v>
      </c>
      <c r="CM7" s="31" t="e">
        <f t="shared" si="1"/>
        <v>#N/A</v>
      </c>
      <c r="CN7" s="31" t="e">
        <f t="shared" si="1"/>
        <v>#N/A</v>
      </c>
      <c r="CO7" s="31"/>
      <c r="CP7" s="31"/>
      <c r="CQ7" s="31"/>
      <c r="CR7" s="31"/>
      <c r="CS7" s="31"/>
      <c r="CT7" s="31"/>
    </row>
    <row r="8" spans="1:98" x14ac:dyDescent="0.3">
      <c r="A8" t="s">
        <v>1325</v>
      </c>
      <c r="AB8" t="s">
        <v>3</v>
      </c>
      <c r="AF8">
        <v>3</v>
      </c>
      <c r="AG8">
        <v>6</v>
      </c>
      <c r="AH8">
        <v>10</v>
      </c>
      <c r="AI8">
        <v>25</v>
      </c>
      <c r="AJ8">
        <v>46</v>
      </c>
      <c r="BB8" t="s">
        <v>3</v>
      </c>
      <c r="BG8">
        <v>6</v>
      </c>
      <c r="BH8">
        <v>10</v>
      </c>
      <c r="BI8">
        <v>16</v>
      </c>
      <c r="BJ8">
        <v>27</v>
      </c>
      <c r="BL8" t="s">
        <v>3</v>
      </c>
      <c r="BO8">
        <v>42</v>
      </c>
      <c r="BP8">
        <v>60</v>
      </c>
      <c r="BQ8">
        <v>78</v>
      </c>
      <c r="BR8">
        <v>81</v>
      </c>
      <c r="BS8">
        <v>81</v>
      </c>
      <c r="BT8">
        <v>82</v>
      </c>
      <c r="CH8" t="s">
        <v>3</v>
      </c>
      <c r="CI8" s="31" t="e">
        <f t="shared" si="1"/>
        <v>#DIV/0!</v>
      </c>
      <c r="CJ8" s="31" t="e">
        <f t="shared" si="1"/>
        <v>#DIV/0!</v>
      </c>
      <c r="CK8" s="31">
        <f t="shared" si="1"/>
        <v>1566666.6666666667</v>
      </c>
      <c r="CL8" s="31">
        <f t="shared" si="1"/>
        <v>950000</v>
      </c>
      <c r="CM8" s="31">
        <f t="shared" si="1"/>
        <v>600000</v>
      </c>
      <c r="CN8" s="31">
        <f t="shared" si="1"/>
        <v>355555.55555555556</v>
      </c>
      <c r="CO8" s="31"/>
      <c r="CP8" s="31"/>
      <c r="CQ8" s="31"/>
      <c r="CR8" s="31"/>
      <c r="CS8" s="31"/>
      <c r="CT8" s="31"/>
    </row>
    <row r="9" spans="1:98" x14ac:dyDescent="0.3">
      <c r="AB9" t="s">
        <v>80</v>
      </c>
      <c r="AC9" t="str">
        <f>IFERROR(VLOOKUP(AB9,'class and classification'!$A$1:$B$338,2,FALSE),VLOOKUP(AB9,'class and classification'!$A$340:$B$378,2,FALSE))</f>
        <v>Predominantly Urban</v>
      </c>
      <c r="AD9" t="str">
        <f>IFERROR(VLOOKUP(AB9,'class and classification'!$A$1:$C$338,3,FALSE),VLOOKUP(AB9,'class and classification'!$A$340:$C$378,3,FALSE))</f>
        <v>UA</v>
      </c>
      <c r="AI9">
        <v>2.2000000000000002</v>
      </c>
      <c r="AJ9">
        <v>3.7</v>
      </c>
      <c r="BB9" t="s">
        <v>54</v>
      </c>
      <c r="BC9" t="str">
        <f>IFERROR(VLOOKUP(BB9,'class and classification'!$A$1:$B$338,2,FALSE),VLOOKUP(BB9,'class and classification'!$A$340:$B$378,2,FALSE))</f>
        <v>Predominantly Urban</v>
      </c>
      <c r="BD9" t="str">
        <f>IFERROR(VLOOKUP(BB9,'class and classification'!$A$1:$C$338,3,FALSE),VLOOKUP(BB9,'class and classification'!$A$340:$C$378,3,FALSE))</f>
        <v>L</v>
      </c>
      <c r="BG9">
        <v>9.1</v>
      </c>
      <c r="BH9">
        <v>10.5</v>
      </c>
      <c r="BI9">
        <v>28.2</v>
      </c>
      <c r="BJ9">
        <v>59.9</v>
      </c>
      <c r="BL9" t="s">
        <v>54</v>
      </c>
      <c r="BM9" t="str">
        <f>IFERROR(VLOOKUP(BL9,'class and classification'!$A$1:$B$338,2,FALSE),VLOOKUP(BL9,'class and classification'!$A$340:$B$378,2,FALSE))</f>
        <v>Predominantly Urban</v>
      </c>
      <c r="BN9" t="str">
        <f>IFERROR(VLOOKUP(BL9,'class and classification'!$A$1:$C$338,3,FALSE),VLOOKUP(BL9,'class and classification'!$A$340:$C$378,3,FALSE))</f>
        <v>L</v>
      </c>
      <c r="BP9">
        <v>91.14</v>
      </c>
      <c r="BQ9">
        <v>99.4</v>
      </c>
      <c r="BR9">
        <v>98.83</v>
      </c>
      <c r="BS9">
        <v>98.15</v>
      </c>
      <c r="BT9">
        <v>98.2</v>
      </c>
    </row>
    <row r="10" spans="1:98"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84</v>
      </c>
      <c r="F10">
        <v>86</v>
      </c>
      <c r="G10">
        <v>89.6</v>
      </c>
      <c r="H10">
        <v>90</v>
      </c>
      <c r="I10">
        <v>90.9</v>
      </c>
      <c r="J10">
        <v>94</v>
      </c>
      <c r="AB10" t="s">
        <v>74</v>
      </c>
      <c r="AC10" t="str">
        <f>IFERROR(VLOOKUP(AB10,'class and classification'!$A$1:$B$338,2,FALSE),VLOOKUP(AB10,'class and classification'!$A$340:$B$378,2,FALSE))</f>
        <v>Predominantly Rural</v>
      </c>
      <c r="AD10" t="str">
        <f>IFERROR(VLOOKUP(AB10,'class and classification'!$A$1:$C$338,3,FALSE),VLOOKUP(AB10,'class and classification'!$A$340:$C$378,3,FALSE))</f>
        <v>UA</v>
      </c>
      <c r="AI10">
        <v>15.3</v>
      </c>
      <c r="AJ10">
        <v>37.6</v>
      </c>
      <c r="BB10" t="s">
        <v>69</v>
      </c>
      <c r="BC10" t="str">
        <f>IFERROR(VLOOKUP(BB10,'class and classification'!$A$1:$B$338,2,FALSE),VLOOKUP(BB10,'class and classification'!$A$340:$B$378,2,FALSE))</f>
        <v>Predominantly Urban</v>
      </c>
      <c r="BD10" t="str">
        <f>IFERROR(VLOOKUP(BB10,'class and classification'!$A$1:$C$338,3,FALSE),VLOOKUP(BB10,'class and classification'!$A$340:$C$378,3,FALSE))</f>
        <v>L</v>
      </c>
      <c r="BG10">
        <v>25.1</v>
      </c>
      <c r="BH10">
        <v>20.6</v>
      </c>
      <c r="BI10">
        <v>45.7</v>
      </c>
      <c r="BJ10">
        <v>46.3</v>
      </c>
      <c r="BL10" t="s">
        <v>69</v>
      </c>
      <c r="BM10" t="str">
        <f>IFERROR(VLOOKUP(BL10,'class and classification'!$A$1:$B$338,2,FALSE),VLOOKUP(BL10,'class and classification'!$A$340:$B$378,2,FALSE))</f>
        <v>Predominantly Urban</v>
      </c>
      <c r="BN10" t="str">
        <f>IFERROR(VLOOKUP(BL10,'class and classification'!$A$1:$C$338,3,FALSE),VLOOKUP(BL10,'class and classification'!$A$340:$C$378,3,FALSE))</f>
        <v>L</v>
      </c>
      <c r="BP10">
        <v>95.41</v>
      </c>
      <c r="BQ10">
        <v>100</v>
      </c>
      <c r="BR10">
        <v>100</v>
      </c>
      <c r="BS10">
        <v>99.65</v>
      </c>
      <c r="BT10">
        <v>100</v>
      </c>
    </row>
    <row r="11" spans="1:98"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87</v>
      </c>
      <c r="F11">
        <v>91</v>
      </c>
      <c r="G11">
        <v>95.5</v>
      </c>
      <c r="H11">
        <v>96.1</v>
      </c>
      <c r="I11">
        <v>96.9</v>
      </c>
      <c r="J11">
        <v>96.8</v>
      </c>
      <c r="AB11" t="s">
        <v>129</v>
      </c>
      <c r="AC11" t="str">
        <f>IFERROR(VLOOKUP(AB11,'class and classification'!$A$1:$B$338,2,FALSE),VLOOKUP(AB11,'class and classification'!$A$340:$B$378,2,FALSE))</f>
        <v>Predominantly Urban</v>
      </c>
      <c r="AD11" t="str">
        <f>IFERROR(VLOOKUP(AB11,'class and classification'!$A$1:$C$338,3,FALSE),VLOOKUP(AB11,'class and classification'!$A$340:$C$378,3,FALSE))</f>
        <v>UA</v>
      </c>
      <c r="AI11">
        <v>3.1</v>
      </c>
      <c r="AJ11">
        <v>6</v>
      </c>
      <c r="BB11" t="s">
        <v>119</v>
      </c>
      <c r="BC11" t="str">
        <f>IFERROR(VLOOKUP(BB11,'class and classification'!$A$1:$B$338,2,FALSE),VLOOKUP(BB11,'class and classification'!$A$340:$B$378,2,FALSE))</f>
        <v>Predominantly Urban</v>
      </c>
      <c r="BD11" t="str">
        <f>IFERROR(VLOOKUP(BB11,'class and classification'!$A$1:$C$338,3,FALSE),VLOOKUP(BB11,'class and classification'!$A$340:$C$378,3,FALSE))</f>
        <v>L</v>
      </c>
      <c r="BG11">
        <v>11</v>
      </c>
      <c r="BH11">
        <v>10.199999999999999</v>
      </c>
      <c r="BI11">
        <v>18.899999999999999</v>
      </c>
      <c r="BJ11">
        <v>29.3</v>
      </c>
      <c r="BL11" t="s">
        <v>119</v>
      </c>
      <c r="BM11" t="str">
        <f>IFERROR(VLOOKUP(BL11,'class and classification'!$A$1:$B$338,2,FALSE),VLOOKUP(BL11,'class and classification'!$A$340:$B$378,2,FALSE))</f>
        <v>Predominantly Urban</v>
      </c>
      <c r="BN11" t="str">
        <f>IFERROR(VLOOKUP(BL11,'class and classification'!$A$1:$C$338,3,FALSE),VLOOKUP(BL11,'class and classification'!$A$340:$C$378,3,FALSE))</f>
        <v>L</v>
      </c>
      <c r="BP11">
        <v>94.88</v>
      </c>
      <c r="BQ11">
        <v>99.67</v>
      </c>
      <c r="BR11">
        <v>100</v>
      </c>
      <c r="BS11">
        <v>99.27</v>
      </c>
      <c r="BT11">
        <v>98.52</v>
      </c>
    </row>
    <row r="12" spans="1:98"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94</v>
      </c>
      <c r="F12">
        <v>97</v>
      </c>
      <c r="G12">
        <v>97.8</v>
      </c>
      <c r="H12">
        <v>97.4</v>
      </c>
      <c r="I12">
        <v>97.6</v>
      </c>
      <c r="J12">
        <v>97.2</v>
      </c>
      <c r="AB12" t="s">
        <v>174</v>
      </c>
      <c r="AC12" t="str">
        <f>IFERROR(VLOOKUP(AB12,'class and classification'!$A$1:$B$338,2,FALSE),VLOOKUP(AB12,'class and classification'!$A$340:$B$378,2,FALSE))</f>
        <v>Predominantly Urban</v>
      </c>
      <c r="AD12" t="str">
        <f>IFERROR(VLOOKUP(AB12,'class and classification'!$A$1:$C$338,3,FALSE),VLOOKUP(AB12,'class and classification'!$A$340:$C$378,3,FALSE))</f>
        <v>UA</v>
      </c>
      <c r="AI12">
        <v>2.2000000000000002</v>
      </c>
      <c r="AJ12">
        <v>6.5</v>
      </c>
      <c r="BB12" t="s">
        <v>122</v>
      </c>
      <c r="BC12" t="str">
        <f>IFERROR(VLOOKUP(BB12,'class and classification'!$A$1:$B$338,2,FALSE),VLOOKUP(BB12,'class and classification'!$A$340:$B$378,2,FALSE))</f>
        <v>Predominantly Urban</v>
      </c>
      <c r="BD12" t="str">
        <f>IFERROR(VLOOKUP(BB12,'class and classification'!$A$1:$C$338,3,FALSE),VLOOKUP(BB12,'class and classification'!$A$340:$C$378,3,FALSE))</f>
        <v>L</v>
      </c>
      <c r="BG12">
        <v>25.9</v>
      </c>
      <c r="BH12">
        <v>16</v>
      </c>
      <c r="BI12">
        <v>23.5</v>
      </c>
      <c r="BJ12">
        <v>37.5</v>
      </c>
      <c r="BL12" t="s">
        <v>122</v>
      </c>
      <c r="BM12" t="str">
        <f>IFERROR(VLOOKUP(BL12,'class and classification'!$A$1:$B$338,2,FALSE),VLOOKUP(BL12,'class and classification'!$A$340:$B$378,2,FALSE))</f>
        <v>Predominantly Urban</v>
      </c>
      <c r="BN12" t="str">
        <f>IFERROR(VLOOKUP(BL12,'class and classification'!$A$1:$C$338,3,FALSE),VLOOKUP(BL12,'class and classification'!$A$340:$C$378,3,FALSE))</f>
        <v>L</v>
      </c>
      <c r="BP12">
        <v>98.06</v>
      </c>
      <c r="BQ12">
        <v>100</v>
      </c>
      <c r="BR12">
        <v>100</v>
      </c>
      <c r="BS12">
        <v>99.65</v>
      </c>
      <c r="BT12">
        <v>99.65</v>
      </c>
    </row>
    <row r="13" spans="1:98"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98</v>
      </c>
      <c r="F13">
        <v>98</v>
      </c>
      <c r="G13">
        <v>99.3</v>
      </c>
      <c r="H13">
        <v>98.9</v>
      </c>
      <c r="I13">
        <v>98.9</v>
      </c>
      <c r="J13">
        <v>98.4</v>
      </c>
      <c r="AB13" t="s">
        <v>194</v>
      </c>
      <c r="AC13" t="str">
        <f>IFERROR(VLOOKUP(AB13,'class and classification'!$A$1:$B$338,2,FALSE),VLOOKUP(AB13,'class and classification'!$A$340:$B$378,2,FALSE))</f>
        <v>Predominantly Rural</v>
      </c>
      <c r="AD13" t="str">
        <f>IFERROR(VLOOKUP(AB13,'class and classification'!$A$1:$C$338,3,FALSE),VLOOKUP(AB13,'class and classification'!$A$340:$C$378,3,FALSE))</f>
        <v>UA</v>
      </c>
      <c r="AI13">
        <v>5.7</v>
      </c>
      <c r="AJ13">
        <v>10.199999999999999</v>
      </c>
      <c r="BB13" t="s">
        <v>124</v>
      </c>
      <c r="BC13" t="str">
        <f>IFERROR(VLOOKUP(BB13,'class and classification'!$A$1:$B$338,2,FALSE),VLOOKUP(BB13,'class and classification'!$A$340:$B$378,2,FALSE))</f>
        <v>Predominantly Urban</v>
      </c>
      <c r="BD13" t="str">
        <f>IFERROR(VLOOKUP(BB13,'class and classification'!$A$1:$C$338,3,FALSE),VLOOKUP(BB13,'class and classification'!$A$340:$C$378,3,FALSE))</f>
        <v>L</v>
      </c>
      <c r="BG13">
        <v>3.5</v>
      </c>
      <c r="BH13">
        <v>2.2000000000000002</v>
      </c>
      <c r="BI13">
        <v>2.8</v>
      </c>
      <c r="BJ13">
        <v>4.9000000000000004</v>
      </c>
      <c r="BL13" t="s">
        <v>124</v>
      </c>
      <c r="BM13" t="str">
        <f>IFERROR(VLOOKUP(BL13,'class and classification'!$A$1:$B$338,2,FALSE),VLOOKUP(BL13,'class and classification'!$A$340:$B$378,2,FALSE))</f>
        <v>Predominantly Urban</v>
      </c>
      <c r="BN13" t="str">
        <f>IFERROR(VLOOKUP(BL13,'class and classification'!$A$1:$C$338,3,FALSE),VLOOKUP(BL13,'class and classification'!$A$340:$C$378,3,FALSE))</f>
        <v>L</v>
      </c>
      <c r="BP13">
        <v>93.24</v>
      </c>
      <c r="BQ13">
        <v>98.86</v>
      </c>
      <c r="BR13">
        <v>97.46</v>
      </c>
      <c r="BS13">
        <v>93.57</v>
      </c>
      <c r="BT13">
        <v>95.44</v>
      </c>
    </row>
    <row r="14" spans="1:98"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99</v>
      </c>
      <c r="F14">
        <v>99</v>
      </c>
      <c r="G14">
        <v>99.800000000000011</v>
      </c>
      <c r="AB14" t="s">
        <v>208</v>
      </c>
      <c r="AC14" t="str">
        <f>IFERROR(VLOOKUP(AB14,'class and classification'!$A$1:$B$338,2,FALSE),VLOOKUP(AB14,'class and classification'!$A$340:$B$378,2,FALSE))</f>
        <v>Urban with Significant Rural</v>
      </c>
      <c r="AD14" t="str">
        <f>IFERROR(VLOOKUP(AB14,'class and classification'!$A$1:$C$338,3,FALSE),VLOOKUP(AB14,'class and classification'!$A$340:$C$378,3,FALSE))</f>
        <v>UA</v>
      </c>
      <c r="AI14">
        <v>1.1000000000000001</v>
      </c>
      <c r="AJ14">
        <v>2.8</v>
      </c>
      <c r="BB14" t="s">
        <v>145</v>
      </c>
      <c r="BC14" t="str">
        <f>IFERROR(VLOOKUP(BB14,'class and classification'!$A$1:$B$338,2,FALSE),VLOOKUP(BB14,'class and classification'!$A$340:$B$378,2,FALSE))</f>
        <v>Predominantly Urban</v>
      </c>
      <c r="BD14" t="str">
        <f>IFERROR(VLOOKUP(BB14,'class and classification'!$A$1:$C$338,3,FALSE),VLOOKUP(BB14,'class and classification'!$A$340:$C$378,3,FALSE))</f>
        <v>L</v>
      </c>
      <c r="BG14">
        <v>8.3000000000000007</v>
      </c>
      <c r="BH14">
        <v>8.1</v>
      </c>
      <c r="BI14">
        <v>16.100000000000001</v>
      </c>
      <c r="BJ14">
        <v>30.6</v>
      </c>
      <c r="BL14" t="s">
        <v>145</v>
      </c>
      <c r="BM14" t="str">
        <f>IFERROR(VLOOKUP(BL14,'class and classification'!$A$1:$B$338,2,FALSE),VLOOKUP(BL14,'class and classification'!$A$340:$B$378,2,FALSE))</f>
        <v>Predominantly Urban</v>
      </c>
      <c r="BN14" t="str">
        <f>IFERROR(VLOOKUP(BL14,'class and classification'!$A$1:$C$338,3,FALSE),VLOOKUP(BL14,'class and classification'!$A$340:$C$378,3,FALSE))</f>
        <v>L</v>
      </c>
      <c r="BP14">
        <v>98.01</v>
      </c>
      <c r="BQ14">
        <v>100</v>
      </c>
      <c r="BR14">
        <v>97.61</v>
      </c>
      <c r="BS14">
        <v>98.28</v>
      </c>
      <c r="BT14">
        <v>97.56</v>
      </c>
    </row>
    <row r="15" spans="1:98"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H15">
        <v>98.600000000000009</v>
      </c>
      <c r="I15">
        <v>98.2</v>
      </c>
      <c r="J15">
        <v>97.9</v>
      </c>
      <c r="AB15" t="s">
        <v>260</v>
      </c>
      <c r="AC15" t="str">
        <f>IFERROR(VLOOKUP(AB15,'class and classification'!$A$1:$B$338,2,FALSE),VLOOKUP(AB15,'class and classification'!$A$340:$B$378,2,FALSE))</f>
        <v>Predominantly Urban</v>
      </c>
      <c r="AD15" t="str">
        <f>IFERROR(VLOOKUP(AB15,'class and classification'!$A$1:$C$338,3,FALSE),VLOOKUP(AB15,'class and classification'!$A$340:$C$378,3,FALSE))</f>
        <v>UA</v>
      </c>
      <c r="AI15">
        <v>4.5999999999999996</v>
      </c>
      <c r="AJ15">
        <v>7.5</v>
      </c>
      <c r="BB15" t="s">
        <v>146</v>
      </c>
      <c r="BC15" t="str">
        <f>IFERROR(VLOOKUP(BB15,'class and classification'!$A$1:$B$338,2,FALSE),VLOOKUP(BB15,'class and classification'!$A$340:$B$378,2,FALSE))</f>
        <v>Predominantly Urban</v>
      </c>
      <c r="BD15" t="str">
        <f>IFERROR(VLOOKUP(BB15,'class and classification'!$A$1:$C$338,3,FALSE),VLOOKUP(BB15,'class and classification'!$A$340:$C$378,3,FALSE))</f>
        <v>L</v>
      </c>
      <c r="BG15">
        <v>7.4</v>
      </c>
      <c r="BH15">
        <v>5</v>
      </c>
      <c r="BI15">
        <v>15.6</v>
      </c>
      <c r="BJ15">
        <v>35.4</v>
      </c>
      <c r="BL15" t="s">
        <v>146</v>
      </c>
      <c r="BM15" t="str">
        <f>IFERROR(VLOOKUP(BL15,'class and classification'!$A$1:$B$338,2,FALSE),VLOOKUP(BL15,'class and classification'!$A$340:$B$378,2,FALSE))</f>
        <v>Predominantly Urban</v>
      </c>
      <c r="BN15" t="str">
        <f>IFERROR(VLOOKUP(BL15,'class and classification'!$A$1:$C$338,3,FALSE),VLOOKUP(BL15,'class and classification'!$A$340:$C$378,3,FALSE))</f>
        <v>L</v>
      </c>
      <c r="BP15">
        <v>97.82</v>
      </c>
      <c r="BQ15">
        <v>100</v>
      </c>
      <c r="BR15">
        <v>100</v>
      </c>
      <c r="BS15">
        <v>100</v>
      </c>
      <c r="BT15">
        <v>99.93</v>
      </c>
    </row>
    <row r="16" spans="1:98"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94</v>
      </c>
      <c r="F16">
        <v>93</v>
      </c>
      <c r="G16">
        <v>95.6</v>
      </c>
      <c r="H16">
        <v>95.3</v>
      </c>
      <c r="I16">
        <v>96.1</v>
      </c>
      <c r="J16">
        <v>96.2</v>
      </c>
      <c r="AB16" t="s">
        <v>111</v>
      </c>
      <c r="AC16" t="str">
        <f>IFERROR(VLOOKUP(AB16,'class and classification'!$A$1:$B$338,2,FALSE),VLOOKUP(AB16,'class and classification'!$A$340:$B$378,2,FALSE))</f>
        <v>Predominantly Urban</v>
      </c>
      <c r="AD16" t="str">
        <f>IFERROR(VLOOKUP(AB16,'class and classification'!$A$1:$C$338,3,FALSE),VLOOKUP(AB16,'class and classification'!$A$340:$C$378,3,FALSE))</f>
        <v>MD</v>
      </c>
      <c r="AI16">
        <v>4.0999999999999996</v>
      </c>
      <c r="AJ16">
        <v>6.2</v>
      </c>
      <c r="BB16" t="s">
        <v>152</v>
      </c>
      <c r="BC16" t="str">
        <f>IFERROR(VLOOKUP(BB16,'class and classification'!$A$1:$B$338,2,FALSE),VLOOKUP(BB16,'class and classification'!$A$340:$B$378,2,FALSE))</f>
        <v>Predominantly Urban</v>
      </c>
      <c r="BD16" t="str">
        <f>IFERROR(VLOOKUP(BB16,'class and classification'!$A$1:$C$338,3,FALSE),VLOOKUP(BB16,'class and classification'!$A$340:$C$378,3,FALSE))</f>
        <v>L</v>
      </c>
      <c r="BG16">
        <v>12.3</v>
      </c>
      <c r="BH16">
        <v>8.6</v>
      </c>
      <c r="BI16">
        <v>11.1</v>
      </c>
      <c r="BJ16">
        <v>29.9</v>
      </c>
      <c r="BL16" t="s">
        <v>152</v>
      </c>
      <c r="BM16" t="str">
        <f>IFERROR(VLOOKUP(BL16,'class and classification'!$A$1:$B$338,2,FALSE),VLOOKUP(BL16,'class and classification'!$A$340:$B$378,2,FALSE))</f>
        <v>Predominantly Urban</v>
      </c>
      <c r="BN16" t="str">
        <f>IFERROR(VLOOKUP(BL16,'class and classification'!$A$1:$C$338,3,FALSE),VLOOKUP(BL16,'class and classification'!$A$340:$C$378,3,FALSE))</f>
        <v>L</v>
      </c>
      <c r="BP16">
        <v>94.37</v>
      </c>
      <c r="BQ16">
        <v>99.84</v>
      </c>
      <c r="BR16">
        <v>99.9</v>
      </c>
      <c r="BS16">
        <v>99.58</v>
      </c>
      <c r="BT16">
        <v>99.42</v>
      </c>
    </row>
    <row r="17" spans="2:72"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96</v>
      </c>
      <c r="F17">
        <v>97</v>
      </c>
      <c r="G17">
        <v>98.699999999999989</v>
      </c>
      <c r="H17">
        <v>97.5</v>
      </c>
      <c r="I17">
        <v>97.7</v>
      </c>
      <c r="J17">
        <v>97</v>
      </c>
      <c r="AB17" t="s">
        <v>179</v>
      </c>
      <c r="AC17" t="str">
        <f>IFERROR(VLOOKUP(AB17,'class and classification'!$A$1:$B$338,2,FALSE),VLOOKUP(AB17,'class and classification'!$A$340:$B$378,2,FALSE))</f>
        <v>Predominantly Urban</v>
      </c>
      <c r="AD17" t="str">
        <f>IFERROR(VLOOKUP(AB17,'class and classification'!$A$1:$C$338,3,FALSE),VLOOKUP(AB17,'class and classification'!$A$340:$C$378,3,FALSE))</f>
        <v>MD</v>
      </c>
      <c r="AI17">
        <v>18.899999999999999</v>
      </c>
      <c r="AJ17">
        <v>35.9</v>
      </c>
      <c r="BB17" t="s">
        <v>157</v>
      </c>
      <c r="BC17" t="str">
        <f>IFERROR(VLOOKUP(BB17,'class and classification'!$A$1:$B$338,2,FALSE),VLOOKUP(BB17,'class and classification'!$A$340:$B$378,2,FALSE))</f>
        <v>Predominantly Urban</v>
      </c>
      <c r="BD17" t="str">
        <f>IFERROR(VLOOKUP(BB17,'class and classification'!$A$1:$C$338,3,FALSE),VLOOKUP(BB17,'class and classification'!$A$340:$C$378,3,FALSE))</f>
        <v>L</v>
      </c>
      <c r="BG17">
        <v>13</v>
      </c>
      <c r="BH17">
        <v>13.7</v>
      </c>
      <c r="BI17">
        <v>14</v>
      </c>
      <c r="BJ17">
        <v>20.5</v>
      </c>
      <c r="BL17" t="s">
        <v>157</v>
      </c>
      <c r="BM17" t="str">
        <f>IFERROR(VLOOKUP(BL17,'class and classification'!$A$1:$B$338,2,FALSE),VLOOKUP(BL17,'class and classification'!$A$340:$B$378,2,FALSE))</f>
        <v>Predominantly Urban</v>
      </c>
      <c r="BN17" t="str">
        <f>IFERROR(VLOOKUP(BL17,'class and classification'!$A$1:$C$338,3,FALSE),VLOOKUP(BL17,'class and classification'!$A$340:$C$378,3,FALSE))</f>
        <v>L</v>
      </c>
      <c r="BP17">
        <v>85.37</v>
      </c>
      <c r="BQ17">
        <v>98.72</v>
      </c>
      <c r="BR17">
        <v>99.57</v>
      </c>
      <c r="BS17">
        <v>97.99</v>
      </c>
      <c r="BT17">
        <v>98.15</v>
      </c>
    </row>
    <row r="18" spans="2:72"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93</v>
      </c>
      <c r="F18">
        <v>94</v>
      </c>
      <c r="G18">
        <v>96.7</v>
      </c>
      <c r="H18">
        <v>95.3</v>
      </c>
      <c r="I18">
        <v>95.7</v>
      </c>
      <c r="J18">
        <v>95.6</v>
      </c>
      <c r="AB18" t="s">
        <v>191</v>
      </c>
      <c r="AC18" t="str">
        <f>IFERROR(VLOOKUP(AB18,'class and classification'!$A$1:$B$338,2,FALSE),VLOOKUP(AB18,'class and classification'!$A$340:$B$378,2,FALSE))</f>
        <v>Predominantly Urban</v>
      </c>
      <c r="AD18" t="str">
        <f>IFERROR(VLOOKUP(AB18,'class and classification'!$A$1:$C$338,3,FALSE),VLOOKUP(AB18,'class and classification'!$A$340:$C$378,3,FALSE))</f>
        <v>MD</v>
      </c>
      <c r="AI18">
        <v>3.9</v>
      </c>
      <c r="AJ18">
        <v>37</v>
      </c>
      <c r="BB18" t="s">
        <v>181</v>
      </c>
      <c r="BC18" t="str">
        <f>IFERROR(VLOOKUP(BB18,'class and classification'!$A$1:$B$338,2,FALSE),VLOOKUP(BB18,'class and classification'!$A$340:$B$378,2,FALSE))</f>
        <v>Predominantly Urban</v>
      </c>
      <c r="BD18" t="str">
        <f>IFERROR(VLOOKUP(BB18,'class and classification'!$A$1:$C$338,3,FALSE),VLOOKUP(BB18,'class and classification'!$A$340:$C$378,3,FALSE))</f>
        <v>L</v>
      </c>
      <c r="BG18">
        <v>16.5</v>
      </c>
      <c r="BH18">
        <v>16.899999999999999</v>
      </c>
      <c r="BI18">
        <v>18.399999999999999</v>
      </c>
      <c r="BJ18">
        <v>58.7</v>
      </c>
      <c r="BL18" t="s">
        <v>181</v>
      </c>
      <c r="BM18" t="str">
        <f>IFERROR(VLOOKUP(BL18,'class and classification'!$A$1:$B$338,2,FALSE),VLOOKUP(BL18,'class and classification'!$A$340:$B$378,2,FALSE))</f>
        <v>Predominantly Urban</v>
      </c>
      <c r="BN18" t="str">
        <f>IFERROR(VLOOKUP(BL18,'class and classification'!$A$1:$C$338,3,FALSE),VLOOKUP(BL18,'class and classification'!$A$340:$C$378,3,FALSE))</f>
        <v>L</v>
      </c>
      <c r="BP18">
        <v>96.22</v>
      </c>
      <c r="BQ18">
        <v>98.79</v>
      </c>
      <c r="BR18">
        <v>97.06</v>
      </c>
      <c r="BS18">
        <v>96.73</v>
      </c>
      <c r="BT18">
        <v>99.19</v>
      </c>
    </row>
    <row r="19" spans="2:72"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I19">
        <v>93.9</v>
      </c>
      <c r="J19">
        <v>94.4</v>
      </c>
      <c r="AB19" t="s">
        <v>249</v>
      </c>
      <c r="AC19" t="str">
        <f>IFERROR(VLOOKUP(AB19,'class and classification'!$A$1:$B$338,2,FALSE),VLOOKUP(AB19,'class and classification'!$A$340:$B$378,2,FALSE))</f>
        <v>Predominantly Urban</v>
      </c>
      <c r="AD19" t="str">
        <f>IFERROR(VLOOKUP(AB19,'class and classification'!$A$1:$C$338,3,FALSE),VLOOKUP(AB19,'class and classification'!$A$340:$C$378,3,FALSE))</f>
        <v>MD</v>
      </c>
      <c r="AI19">
        <v>1</v>
      </c>
      <c r="AJ19">
        <v>76.3</v>
      </c>
      <c r="BB19" t="s">
        <v>252</v>
      </c>
      <c r="BC19" t="str">
        <f>IFERROR(VLOOKUP(BB19,'class and classification'!$A$1:$B$338,2,FALSE),VLOOKUP(BB19,'class and classification'!$A$340:$B$378,2,FALSE))</f>
        <v>Predominantly Urban</v>
      </c>
      <c r="BD19" t="str">
        <f>IFERROR(VLOOKUP(BB19,'class and classification'!$A$1:$C$338,3,FALSE),VLOOKUP(BB19,'class and classification'!$A$340:$C$378,3,FALSE))</f>
        <v>L</v>
      </c>
      <c r="BG19">
        <v>45.5</v>
      </c>
      <c r="BH19">
        <v>31.7</v>
      </c>
      <c r="BI19">
        <v>43.3</v>
      </c>
      <c r="BJ19">
        <v>53.8</v>
      </c>
      <c r="BL19" t="s">
        <v>252</v>
      </c>
      <c r="BM19" t="str">
        <f>IFERROR(VLOOKUP(BL19,'class and classification'!$A$1:$B$338,2,FALSE),VLOOKUP(BL19,'class and classification'!$A$340:$B$378,2,FALSE))</f>
        <v>Predominantly Urban</v>
      </c>
      <c r="BN19" t="str">
        <f>IFERROR(VLOOKUP(BL19,'class and classification'!$A$1:$C$338,3,FALSE),VLOOKUP(BL19,'class and classification'!$A$340:$C$378,3,FALSE))</f>
        <v>L</v>
      </c>
      <c r="BP19">
        <v>95.32</v>
      </c>
      <c r="BQ19">
        <v>99.01</v>
      </c>
      <c r="BR19">
        <v>99.83</v>
      </c>
      <c r="BS19">
        <v>96.78</v>
      </c>
      <c r="BT19">
        <v>97.45</v>
      </c>
    </row>
    <row r="20" spans="2:72"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88</v>
      </c>
      <c r="F20">
        <v>92</v>
      </c>
      <c r="G20">
        <v>94.699999999999989</v>
      </c>
      <c r="H20">
        <v>95.9</v>
      </c>
      <c r="I20">
        <v>96.7</v>
      </c>
      <c r="J20">
        <v>93.9</v>
      </c>
      <c r="AB20" t="s">
        <v>264</v>
      </c>
      <c r="AC20" t="str">
        <f>IFERROR(VLOOKUP(AB20,'class and classification'!$A$1:$B$338,2,FALSE),VLOOKUP(AB20,'class and classification'!$A$340:$B$378,2,FALSE))</f>
        <v>Predominantly Urban</v>
      </c>
      <c r="AD20" t="str">
        <f>IFERROR(VLOOKUP(AB20,'class and classification'!$A$1:$C$338,3,FALSE),VLOOKUP(AB20,'class and classification'!$A$340:$C$378,3,FALSE))</f>
        <v>MD</v>
      </c>
      <c r="AI20">
        <v>6.9</v>
      </c>
      <c r="AJ20">
        <v>60.4</v>
      </c>
      <c r="BB20" t="s">
        <v>283</v>
      </c>
      <c r="BC20" t="str">
        <f>IFERROR(VLOOKUP(BB20,'class and classification'!$A$1:$B$338,2,FALSE),VLOOKUP(BB20,'class and classification'!$A$340:$B$378,2,FALSE))</f>
        <v>Predominantly Urban</v>
      </c>
      <c r="BD20" t="str">
        <f>IFERROR(VLOOKUP(BB20,'class and classification'!$A$1:$C$338,3,FALSE),VLOOKUP(BB20,'class and classification'!$A$340:$C$378,3,FALSE))</f>
        <v>L</v>
      </c>
      <c r="BG20">
        <v>34.5</v>
      </c>
      <c r="BH20">
        <v>32.299999999999997</v>
      </c>
      <c r="BI20">
        <v>44.3</v>
      </c>
      <c r="BJ20">
        <v>59.1</v>
      </c>
      <c r="BL20" t="s">
        <v>283</v>
      </c>
      <c r="BM20" t="str">
        <f>IFERROR(VLOOKUP(BL20,'class and classification'!$A$1:$B$338,2,FALSE),VLOOKUP(BL20,'class and classification'!$A$340:$B$378,2,FALSE))</f>
        <v>Predominantly Urban</v>
      </c>
      <c r="BN20" t="str">
        <f>IFERROR(VLOOKUP(BL20,'class and classification'!$A$1:$C$338,3,FALSE),VLOOKUP(BL20,'class and classification'!$A$340:$C$378,3,FALSE))</f>
        <v>L</v>
      </c>
      <c r="BP20">
        <v>97.76</v>
      </c>
      <c r="BQ20">
        <v>99.58</v>
      </c>
      <c r="BR20">
        <v>99.79</v>
      </c>
      <c r="BS20">
        <v>99.62</v>
      </c>
      <c r="BT20">
        <v>99.59</v>
      </c>
    </row>
    <row r="21" spans="2:72"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88</v>
      </c>
      <c r="F21">
        <v>90</v>
      </c>
      <c r="G21">
        <v>91.300000000000011</v>
      </c>
      <c r="H21">
        <v>92.3</v>
      </c>
      <c r="I21">
        <v>93.4</v>
      </c>
      <c r="J21">
        <v>94</v>
      </c>
      <c r="AB21" t="s">
        <v>30</v>
      </c>
      <c r="AC21" t="str">
        <f>IFERROR(VLOOKUP(AB21,'class and classification'!$A$1:$B$338,2,FALSE),VLOOKUP(AB21,'class and classification'!$A$340:$B$378,2,FALSE))</f>
        <v>Predominantly Urban</v>
      </c>
      <c r="AD21" t="str">
        <f>IFERROR(VLOOKUP(AB21,'class and classification'!$A$1:$C$338,3,FALSE),VLOOKUP(AB21,'class and classification'!$A$340:$C$378,3,FALSE))</f>
        <v>UA</v>
      </c>
      <c r="AI21">
        <v>9.6</v>
      </c>
      <c r="AJ21">
        <v>11.8</v>
      </c>
      <c r="BB21" t="s">
        <v>291</v>
      </c>
      <c r="BC21" t="str">
        <f>IFERROR(VLOOKUP(BB21,'class and classification'!$A$1:$B$338,2,FALSE),VLOOKUP(BB21,'class and classification'!$A$340:$B$378,2,FALSE))</f>
        <v>Predominantly Urban</v>
      </c>
      <c r="BD21" t="str">
        <f>IFERROR(VLOOKUP(BB21,'class and classification'!$A$1:$C$338,3,FALSE),VLOOKUP(BB21,'class and classification'!$A$340:$C$378,3,FALSE))</f>
        <v>L</v>
      </c>
      <c r="BG21">
        <v>22.1</v>
      </c>
      <c r="BH21">
        <v>19.899999999999999</v>
      </c>
      <c r="BI21">
        <v>33.4</v>
      </c>
      <c r="BJ21">
        <v>43.3</v>
      </c>
      <c r="BL21" t="s">
        <v>291</v>
      </c>
      <c r="BM21" t="str">
        <f>IFERROR(VLOOKUP(BL21,'class and classification'!$A$1:$B$338,2,FALSE),VLOOKUP(BL21,'class and classification'!$A$340:$B$378,2,FALSE))</f>
        <v>Predominantly Urban</v>
      </c>
      <c r="BN21" t="str">
        <f>IFERROR(VLOOKUP(BL21,'class and classification'!$A$1:$C$338,3,FALSE),VLOOKUP(BL21,'class and classification'!$A$340:$C$378,3,FALSE))</f>
        <v>L</v>
      </c>
      <c r="BP21">
        <v>91.9</v>
      </c>
      <c r="BQ21">
        <v>99.7</v>
      </c>
      <c r="BR21">
        <v>99.67</v>
      </c>
      <c r="BS21">
        <v>98.6</v>
      </c>
      <c r="BT21">
        <v>97.79</v>
      </c>
    </row>
    <row r="22" spans="2:72"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87</v>
      </c>
      <c r="F22">
        <v>91</v>
      </c>
      <c r="G22">
        <v>93.300000000000011</v>
      </c>
      <c r="H22">
        <v>94.3</v>
      </c>
      <c r="I22">
        <v>95</v>
      </c>
      <c r="J22">
        <v>95.2</v>
      </c>
      <c r="AB22" t="s">
        <v>31</v>
      </c>
      <c r="AC22" t="str">
        <f>IFERROR(VLOOKUP(AB22,'class and classification'!$A$1:$B$338,2,FALSE),VLOOKUP(AB22,'class and classification'!$A$340:$B$378,2,FALSE))</f>
        <v>Predominantly Urban</v>
      </c>
      <c r="AD22" t="str">
        <f>IFERROR(VLOOKUP(AB22,'class and classification'!$A$1:$C$338,3,FALSE),VLOOKUP(AB22,'class and classification'!$A$340:$C$378,3,FALSE))</f>
        <v>UA</v>
      </c>
      <c r="AI22">
        <v>0.5</v>
      </c>
      <c r="AJ22">
        <v>0.9</v>
      </c>
      <c r="BB22" t="s">
        <v>305</v>
      </c>
      <c r="BC22" t="str">
        <f>IFERROR(VLOOKUP(BB22,'class and classification'!$A$1:$B$338,2,FALSE),VLOOKUP(BB22,'class and classification'!$A$340:$B$378,2,FALSE))</f>
        <v>Predominantly Urban</v>
      </c>
      <c r="BD22" t="str">
        <f>IFERROR(VLOOKUP(BB22,'class and classification'!$A$1:$C$338,3,FALSE),VLOOKUP(BB22,'class and classification'!$A$340:$C$378,3,FALSE))</f>
        <v>L</v>
      </c>
      <c r="BG22">
        <v>22.9</v>
      </c>
      <c r="BH22">
        <v>31.8</v>
      </c>
      <c r="BI22">
        <v>56.1</v>
      </c>
      <c r="BJ22">
        <v>65.099999999999994</v>
      </c>
      <c r="BL22" t="s">
        <v>305</v>
      </c>
      <c r="BM22" t="str">
        <f>IFERROR(VLOOKUP(BL22,'class and classification'!$A$1:$B$338,2,FALSE),VLOOKUP(BL22,'class and classification'!$A$340:$B$378,2,FALSE))</f>
        <v>Predominantly Urban</v>
      </c>
      <c r="BN22" t="str">
        <f>IFERROR(VLOOKUP(BL22,'class and classification'!$A$1:$C$338,3,FALSE),VLOOKUP(BL22,'class and classification'!$A$340:$C$378,3,FALSE))</f>
        <v>L</v>
      </c>
      <c r="BP22">
        <v>98.98</v>
      </c>
      <c r="BQ22">
        <v>100</v>
      </c>
      <c r="BR22">
        <v>99.99</v>
      </c>
      <c r="BS22">
        <v>99.9</v>
      </c>
      <c r="BT22">
        <v>99.4</v>
      </c>
    </row>
    <row r="23" spans="2:72"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56</v>
      </c>
      <c r="F23">
        <v>85</v>
      </c>
      <c r="G23">
        <v>89.300000000000011</v>
      </c>
      <c r="H23">
        <v>90.2</v>
      </c>
      <c r="I23">
        <v>88.2</v>
      </c>
      <c r="J23">
        <v>86.9</v>
      </c>
      <c r="AB23" t="s">
        <v>64</v>
      </c>
      <c r="AC23" t="str">
        <f>IFERROR(VLOOKUP(AB23,'class and classification'!$A$1:$B$338,2,FALSE),VLOOKUP(AB23,'class and classification'!$A$340:$B$378,2,FALSE))</f>
        <v>Urban with Significant Rural</v>
      </c>
      <c r="AD23" t="str">
        <f>IFERROR(VLOOKUP(AB23,'class and classification'!$A$1:$C$338,3,FALSE),VLOOKUP(AB23,'class and classification'!$A$340:$C$378,3,FALSE))</f>
        <v>UA</v>
      </c>
      <c r="AI23">
        <v>17.2</v>
      </c>
      <c r="AJ23">
        <v>26</v>
      </c>
      <c r="BB23" t="s">
        <v>15</v>
      </c>
      <c r="BC23" t="str">
        <f>IFERROR(VLOOKUP(BB23,'class and classification'!$A$1:$B$338,2,FALSE),VLOOKUP(BB23,'class and classification'!$A$340:$B$378,2,FALSE))</f>
        <v>Predominantly Urban</v>
      </c>
      <c r="BD23" t="str">
        <f>IFERROR(VLOOKUP(BB23,'class and classification'!$A$1:$C$338,3,FALSE),VLOOKUP(BB23,'class and classification'!$A$340:$C$378,3,FALSE))</f>
        <v>L</v>
      </c>
      <c r="BG23">
        <v>5.5</v>
      </c>
      <c r="BH23">
        <v>46.3</v>
      </c>
      <c r="BI23">
        <v>51.8</v>
      </c>
      <c r="BJ23">
        <v>52</v>
      </c>
      <c r="BL23" t="s">
        <v>15</v>
      </c>
      <c r="BM23" t="str">
        <f>IFERROR(VLOOKUP(BL23,'class and classification'!$A$1:$B$338,2,FALSE),VLOOKUP(BL23,'class and classification'!$A$340:$B$378,2,FALSE))</f>
        <v>Predominantly Urban</v>
      </c>
      <c r="BN23" t="str">
        <f>IFERROR(VLOOKUP(BL23,'class and classification'!$A$1:$C$338,3,FALSE),VLOOKUP(BL23,'class and classification'!$A$340:$C$378,3,FALSE))</f>
        <v>L</v>
      </c>
      <c r="BP23">
        <v>88.72</v>
      </c>
      <c r="BQ23">
        <v>93.47</v>
      </c>
      <c r="BR23">
        <v>97.57</v>
      </c>
      <c r="BS23">
        <v>94.8</v>
      </c>
      <c r="BT23">
        <v>98.43</v>
      </c>
    </row>
    <row r="24" spans="2:72"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91</v>
      </c>
      <c r="F24">
        <v>92</v>
      </c>
      <c r="G24">
        <v>92.5</v>
      </c>
      <c r="H24">
        <v>92.9</v>
      </c>
      <c r="I24">
        <v>93.7</v>
      </c>
      <c r="J24">
        <v>94.4</v>
      </c>
      <c r="AB24" t="s">
        <v>65</v>
      </c>
      <c r="AC24" t="str">
        <f>IFERROR(VLOOKUP(AB24,'class and classification'!$A$1:$B$338,2,FALSE),VLOOKUP(AB24,'class and classification'!$A$340:$B$378,2,FALSE))</f>
        <v>Urban with Significant Rural</v>
      </c>
      <c r="AD24" t="str">
        <f>IFERROR(VLOOKUP(AB24,'class and classification'!$A$1:$C$338,3,FALSE),VLOOKUP(AB24,'class and classification'!$A$340:$C$378,3,FALSE))</f>
        <v>UA</v>
      </c>
      <c r="AI24">
        <v>19.8</v>
      </c>
      <c r="AJ24">
        <v>31.8</v>
      </c>
      <c r="BB24" t="s">
        <v>17</v>
      </c>
      <c r="BC24" t="str">
        <f>IFERROR(VLOOKUP(BB24,'class and classification'!$A$1:$B$338,2,FALSE),VLOOKUP(BB24,'class and classification'!$A$340:$B$378,2,FALSE))</f>
        <v>Predominantly Urban</v>
      </c>
      <c r="BD24" t="str">
        <f>IFERROR(VLOOKUP(BB24,'class and classification'!$A$1:$C$338,3,FALSE),VLOOKUP(BB24,'class and classification'!$A$340:$C$378,3,FALSE))</f>
        <v>L</v>
      </c>
      <c r="BG24">
        <v>10.5</v>
      </c>
      <c r="BH24">
        <v>18</v>
      </c>
      <c r="BI24">
        <v>21.1</v>
      </c>
      <c r="BJ24">
        <v>23.2</v>
      </c>
      <c r="BL24" t="s">
        <v>17</v>
      </c>
      <c r="BM24" t="str">
        <f>IFERROR(VLOOKUP(BL24,'class and classification'!$A$1:$B$338,2,FALSE),VLOOKUP(BL24,'class and classification'!$A$340:$B$378,2,FALSE))</f>
        <v>Predominantly Urban</v>
      </c>
      <c r="BN24" t="str">
        <f>IFERROR(VLOOKUP(BL24,'class and classification'!$A$1:$C$338,3,FALSE),VLOOKUP(BL24,'class and classification'!$A$340:$C$378,3,FALSE))</f>
        <v>L</v>
      </c>
      <c r="BP24">
        <v>83.35</v>
      </c>
      <c r="BQ24">
        <v>93.14</v>
      </c>
      <c r="BR24">
        <v>93.93</v>
      </c>
      <c r="BS24">
        <v>92.49</v>
      </c>
      <c r="BT24">
        <v>92.78</v>
      </c>
    </row>
    <row r="25" spans="2:72"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92</v>
      </c>
      <c r="F25">
        <v>92</v>
      </c>
      <c r="G25">
        <v>94.2</v>
      </c>
      <c r="H25">
        <v>93.3</v>
      </c>
      <c r="I25">
        <v>94.2</v>
      </c>
      <c r="J25">
        <v>95.1</v>
      </c>
      <c r="AB25" t="s">
        <v>120</v>
      </c>
      <c r="AC25" t="str">
        <f>IFERROR(VLOOKUP(AB25,'class and classification'!$A$1:$B$338,2,FALSE),VLOOKUP(AB25,'class and classification'!$A$340:$B$378,2,FALSE))</f>
        <v>Predominantly Urban</v>
      </c>
      <c r="AD25" t="str">
        <f>IFERROR(VLOOKUP(AB25,'class and classification'!$A$1:$C$338,3,FALSE),VLOOKUP(AB25,'class and classification'!$A$340:$C$378,3,FALSE))</f>
        <v>UA</v>
      </c>
      <c r="AI25">
        <v>2.9</v>
      </c>
      <c r="AJ25">
        <v>5.5</v>
      </c>
      <c r="BB25" t="s">
        <v>27</v>
      </c>
      <c r="BC25" t="str">
        <f>IFERROR(VLOOKUP(BB25,'class and classification'!$A$1:$B$338,2,FALSE),VLOOKUP(BB25,'class and classification'!$A$340:$B$378,2,FALSE))</f>
        <v>Predominantly Urban</v>
      </c>
      <c r="BD25" t="str">
        <f>IFERROR(VLOOKUP(BB25,'class and classification'!$A$1:$C$338,3,FALSE),VLOOKUP(BB25,'class and classification'!$A$340:$C$378,3,FALSE))</f>
        <v>L</v>
      </c>
      <c r="BG25">
        <v>2.4</v>
      </c>
      <c r="BH25">
        <v>11.8</v>
      </c>
      <c r="BI25">
        <v>27</v>
      </c>
      <c r="BJ25">
        <v>45</v>
      </c>
      <c r="BL25" t="s">
        <v>27</v>
      </c>
      <c r="BM25" t="str">
        <f>IFERROR(VLOOKUP(BL25,'class and classification'!$A$1:$B$338,2,FALSE),VLOOKUP(BL25,'class and classification'!$A$340:$B$378,2,FALSE))</f>
        <v>Predominantly Urban</v>
      </c>
      <c r="BN25" t="str">
        <f>IFERROR(VLOOKUP(BL25,'class and classification'!$A$1:$C$338,3,FALSE),VLOOKUP(BL25,'class and classification'!$A$340:$C$378,3,FALSE))</f>
        <v>L</v>
      </c>
      <c r="BP25">
        <v>70.02</v>
      </c>
      <c r="BQ25">
        <v>89.84</v>
      </c>
      <c r="BR25">
        <v>94.48</v>
      </c>
      <c r="BS25">
        <v>88.63</v>
      </c>
      <c r="BT25">
        <v>88.81</v>
      </c>
    </row>
    <row r="26" spans="2:72"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95</v>
      </c>
      <c r="F26">
        <v>97</v>
      </c>
      <c r="G26">
        <v>99.2</v>
      </c>
      <c r="H26">
        <v>99.1</v>
      </c>
      <c r="I26">
        <v>98.8</v>
      </c>
      <c r="J26">
        <v>98.6</v>
      </c>
      <c r="AB26" t="s">
        <v>292</v>
      </c>
      <c r="AC26" t="str">
        <f>IFERROR(VLOOKUP(AB26,'class and classification'!$A$1:$B$338,2,FALSE),VLOOKUP(AB26,'class and classification'!$A$340:$B$378,2,FALSE))</f>
        <v>Predominantly Urban</v>
      </c>
      <c r="AD26" t="str">
        <f>IFERROR(VLOOKUP(AB26,'class and classification'!$A$1:$C$338,3,FALSE),VLOOKUP(AB26,'class and classification'!$A$340:$C$378,3,FALSE))</f>
        <v>UA</v>
      </c>
      <c r="AI26">
        <v>63.2</v>
      </c>
      <c r="AJ26">
        <v>76.7</v>
      </c>
      <c r="BB26" t="s">
        <v>40</v>
      </c>
      <c r="BC26" t="str">
        <f>IFERROR(VLOOKUP(BB26,'class and classification'!$A$1:$B$338,2,FALSE),VLOOKUP(BB26,'class and classification'!$A$340:$B$378,2,FALSE))</f>
        <v>Predominantly Urban</v>
      </c>
      <c r="BD26" t="str">
        <f>IFERROR(VLOOKUP(BB26,'class and classification'!$A$1:$C$338,3,FALSE),VLOOKUP(BB26,'class and classification'!$A$340:$C$378,3,FALSE))</f>
        <v>L</v>
      </c>
      <c r="BG26">
        <v>16.3</v>
      </c>
      <c r="BH26">
        <v>13.5</v>
      </c>
      <c r="BI26">
        <v>25.5</v>
      </c>
      <c r="BJ26">
        <v>39.1</v>
      </c>
      <c r="BL26" t="s">
        <v>40</v>
      </c>
      <c r="BM26" t="str">
        <f>IFERROR(VLOOKUP(BL26,'class and classification'!$A$1:$B$338,2,FALSE),VLOOKUP(BL26,'class and classification'!$A$340:$B$378,2,FALSE))</f>
        <v>Predominantly Urban</v>
      </c>
      <c r="BN26" t="str">
        <f>IFERROR(VLOOKUP(BL26,'class and classification'!$A$1:$C$338,3,FALSE),VLOOKUP(BL26,'class and classification'!$A$340:$C$378,3,FALSE))</f>
        <v>L</v>
      </c>
      <c r="BP26">
        <v>92.42</v>
      </c>
      <c r="BQ26">
        <v>97.88</v>
      </c>
      <c r="BR26">
        <v>99.38</v>
      </c>
      <c r="BS26">
        <v>98.58</v>
      </c>
      <c r="BT26">
        <v>99.14</v>
      </c>
    </row>
    <row r="27" spans="2:72"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H27">
        <v>90.9</v>
      </c>
      <c r="I27">
        <v>92.2</v>
      </c>
      <c r="J27">
        <v>92.8</v>
      </c>
      <c r="AB27" t="s">
        <v>322</v>
      </c>
      <c r="AC27" t="str">
        <f>IFERROR(VLOOKUP(AB27,'class and classification'!$A$1:$B$338,2,FALSE),VLOOKUP(AB27,'class and classification'!$A$340:$B$378,2,FALSE))</f>
        <v>Predominantly Rural</v>
      </c>
      <c r="AD27" t="str">
        <f>IFERROR(VLOOKUP(AB27,'class and classification'!$A$1:$C$338,3,FALSE),VLOOKUP(AB27,'class and classification'!$A$340:$C$378,3,FALSE))</f>
        <v>SC</v>
      </c>
      <c r="BB27" t="s">
        <v>45</v>
      </c>
      <c r="BC27" t="str">
        <f>IFERROR(VLOOKUP(BB27,'class and classification'!$A$1:$B$338,2,FALSE),VLOOKUP(BB27,'class and classification'!$A$340:$B$378,2,FALSE))</f>
        <v>Predominantly Urban</v>
      </c>
      <c r="BD27" t="str">
        <f>IFERROR(VLOOKUP(BB27,'class and classification'!$A$1:$C$338,3,FALSE),VLOOKUP(BB27,'class and classification'!$A$340:$C$378,3,FALSE))</f>
        <v>L</v>
      </c>
      <c r="BG27">
        <v>0.6</v>
      </c>
      <c r="BH27">
        <v>0.8</v>
      </c>
      <c r="BI27">
        <v>3.2</v>
      </c>
      <c r="BJ27">
        <v>21.4</v>
      </c>
      <c r="BL27" t="s">
        <v>45</v>
      </c>
      <c r="BM27" t="str">
        <f>IFERROR(VLOOKUP(BL27,'class and classification'!$A$1:$B$338,2,FALSE),VLOOKUP(BL27,'class and classification'!$A$340:$B$378,2,FALSE))</f>
        <v>Predominantly Urban</v>
      </c>
      <c r="BN27" t="str">
        <f>IFERROR(VLOOKUP(BL27,'class and classification'!$A$1:$C$338,3,FALSE),VLOOKUP(BL27,'class and classification'!$A$340:$C$378,3,FALSE))</f>
        <v>L</v>
      </c>
      <c r="BP27">
        <v>76.209999999999994</v>
      </c>
      <c r="BQ27">
        <v>87.32</v>
      </c>
      <c r="BR27">
        <v>89.22</v>
      </c>
      <c r="BS27">
        <v>85.88</v>
      </c>
      <c r="BT27">
        <v>84.27</v>
      </c>
    </row>
    <row r="28" spans="2:72"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50</v>
      </c>
      <c r="F28">
        <v>85</v>
      </c>
      <c r="G28">
        <v>89.8</v>
      </c>
      <c r="H28">
        <v>93.9</v>
      </c>
      <c r="I28">
        <v>95.4</v>
      </c>
      <c r="J28">
        <v>95.9</v>
      </c>
      <c r="AB28" t="s">
        <v>33</v>
      </c>
      <c r="AC28" t="str">
        <f>IFERROR(VLOOKUP(AB28,'class and classification'!$A$1:$B$338,2,FALSE),VLOOKUP(AB28,'class and classification'!$A$340:$B$378,2,FALSE))</f>
        <v>Predominantly Urban</v>
      </c>
      <c r="AD28" t="str">
        <f>IFERROR(VLOOKUP(AB28,'class and classification'!$A$1:$C$338,3,FALSE),VLOOKUP(AB28,'class and classification'!$A$340:$C$378,3,FALSE))</f>
        <v>MD</v>
      </c>
      <c r="AI28">
        <v>82</v>
      </c>
      <c r="AJ28">
        <v>85.3</v>
      </c>
      <c r="BB28" t="s">
        <v>78</v>
      </c>
      <c r="BC28" t="str">
        <f>IFERROR(VLOOKUP(BB28,'class and classification'!$A$1:$B$338,2,FALSE),VLOOKUP(BB28,'class and classification'!$A$340:$B$378,2,FALSE))</f>
        <v>Predominantly Urban</v>
      </c>
      <c r="BD28" t="str">
        <f>IFERROR(VLOOKUP(BB28,'class and classification'!$A$1:$C$338,3,FALSE),VLOOKUP(BB28,'class and classification'!$A$340:$C$378,3,FALSE))</f>
        <v>L</v>
      </c>
      <c r="BG28">
        <v>6.6</v>
      </c>
      <c r="BH28">
        <v>15</v>
      </c>
      <c r="BI28">
        <v>19.8</v>
      </c>
      <c r="BJ28">
        <v>28</v>
      </c>
      <c r="BL28" t="s">
        <v>78</v>
      </c>
      <c r="BM28" t="str">
        <f>IFERROR(VLOOKUP(BL28,'class and classification'!$A$1:$B$338,2,FALSE),VLOOKUP(BL28,'class and classification'!$A$340:$B$378,2,FALSE))</f>
        <v>Predominantly Urban</v>
      </c>
      <c r="BN28" t="str">
        <f>IFERROR(VLOOKUP(BL28,'class and classification'!$A$1:$C$338,3,FALSE),VLOOKUP(BL28,'class and classification'!$A$340:$C$378,3,FALSE))</f>
        <v>L</v>
      </c>
      <c r="BP28">
        <v>84.33</v>
      </c>
      <c r="BQ28">
        <v>93.13</v>
      </c>
      <c r="BR28">
        <v>95.55</v>
      </c>
      <c r="BS28">
        <v>93.44</v>
      </c>
      <c r="BT28">
        <v>93.66</v>
      </c>
    </row>
    <row r="29" spans="2:72"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96</v>
      </c>
      <c r="F29">
        <v>97</v>
      </c>
      <c r="G29">
        <v>98.199999999999989</v>
      </c>
      <c r="H29">
        <v>97.6</v>
      </c>
      <c r="I29">
        <v>97.6</v>
      </c>
      <c r="J29">
        <v>96.8</v>
      </c>
      <c r="AB29" t="s">
        <v>51</v>
      </c>
      <c r="AC29" t="str">
        <f>IFERROR(VLOOKUP(AB29,'class and classification'!$A$1:$B$338,2,FALSE),VLOOKUP(AB29,'class and classification'!$A$340:$B$378,2,FALSE))</f>
        <v>Predominantly Urban</v>
      </c>
      <c r="AD29" t="str">
        <f>IFERROR(VLOOKUP(AB29,'class and classification'!$A$1:$C$338,3,FALSE),VLOOKUP(AB29,'class and classification'!$A$340:$C$378,3,FALSE))</f>
        <v>MD</v>
      </c>
      <c r="AI29">
        <v>49.9</v>
      </c>
      <c r="AJ29">
        <v>69.8</v>
      </c>
      <c r="BB29" t="s">
        <v>88</v>
      </c>
      <c r="BC29" t="str">
        <f>IFERROR(VLOOKUP(BB29,'class and classification'!$A$1:$B$338,2,FALSE),VLOOKUP(BB29,'class and classification'!$A$340:$B$378,2,FALSE))</f>
        <v>Predominantly Urban</v>
      </c>
      <c r="BD29" t="str">
        <f>IFERROR(VLOOKUP(BB29,'class and classification'!$A$1:$C$338,3,FALSE),VLOOKUP(BB29,'class and classification'!$A$340:$C$378,3,FALSE))</f>
        <v>L</v>
      </c>
      <c r="BG29">
        <v>7.6</v>
      </c>
      <c r="BH29">
        <v>11.2</v>
      </c>
      <c r="BI29">
        <v>15.8</v>
      </c>
      <c r="BJ29">
        <v>16.100000000000001</v>
      </c>
      <c r="BL29" t="s">
        <v>88</v>
      </c>
      <c r="BM29" t="str">
        <f>IFERROR(VLOOKUP(BL29,'class and classification'!$A$1:$B$338,2,FALSE),VLOOKUP(BL29,'class and classification'!$A$340:$B$378,2,FALSE))</f>
        <v>Predominantly Urban</v>
      </c>
      <c r="BN29" t="str">
        <f>IFERROR(VLOOKUP(BL29,'class and classification'!$A$1:$C$338,3,FALSE),VLOOKUP(BL29,'class and classification'!$A$340:$C$378,3,FALSE))</f>
        <v>L</v>
      </c>
      <c r="BP29">
        <v>86.94</v>
      </c>
      <c r="BQ29">
        <v>94.18</v>
      </c>
      <c r="BR29">
        <v>93.81</v>
      </c>
      <c r="BS29">
        <v>96.16</v>
      </c>
      <c r="BT29">
        <v>96.77</v>
      </c>
    </row>
    <row r="30" spans="2:72"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95</v>
      </c>
      <c r="F30">
        <v>95</v>
      </c>
      <c r="G30">
        <v>97.6</v>
      </c>
      <c r="H30">
        <v>96</v>
      </c>
      <c r="I30">
        <v>96.1</v>
      </c>
      <c r="J30">
        <v>95.7</v>
      </c>
      <c r="AB30" t="s">
        <v>165</v>
      </c>
      <c r="AC30" t="str">
        <f>IFERROR(VLOOKUP(AB30,'class and classification'!$A$1:$B$338,2,FALSE),VLOOKUP(AB30,'class and classification'!$A$340:$B$378,2,FALSE))</f>
        <v>Predominantly Urban</v>
      </c>
      <c r="AD30" t="str">
        <f>IFERROR(VLOOKUP(AB30,'class and classification'!$A$1:$C$338,3,FALSE),VLOOKUP(AB30,'class and classification'!$A$340:$C$378,3,FALSE))</f>
        <v>MD</v>
      </c>
      <c r="AI30">
        <v>59.6</v>
      </c>
      <c r="AJ30">
        <v>70.5</v>
      </c>
      <c r="BB30" t="s">
        <v>101</v>
      </c>
      <c r="BC30" t="str">
        <f>IFERROR(VLOOKUP(BB30,'class and classification'!$A$1:$B$338,2,FALSE),VLOOKUP(BB30,'class and classification'!$A$340:$B$378,2,FALSE))</f>
        <v>Predominantly Urban</v>
      </c>
      <c r="BD30" t="str">
        <f>IFERROR(VLOOKUP(BB30,'class and classification'!$A$1:$C$338,3,FALSE),VLOOKUP(BB30,'class and classification'!$A$340:$C$378,3,FALSE))</f>
        <v>L</v>
      </c>
      <c r="BG30">
        <v>2.6</v>
      </c>
      <c r="BH30">
        <v>2.1</v>
      </c>
      <c r="BI30">
        <v>2.9</v>
      </c>
      <c r="BJ30">
        <v>3.6</v>
      </c>
      <c r="BL30" t="s">
        <v>101</v>
      </c>
      <c r="BM30" t="str">
        <f>IFERROR(VLOOKUP(BL30,'class and classification'!$A$1:$B$338,2,FALSE),VLOOKUP(BL30,'class and classification'!$A$340:$B$378,2,FALSE))</f>
        <v>Predominantly Urban</v>
      </c>
      <c r="BN30" t="str">
        <f>IFERROR(VLOOKUP(BL30,'class and classification'!$A$1:$C$338,3,FALSE),VLOOKUP(BL30,'class and classification'!$A$340:$C$378,3,FALSE))</f>
        <v>L</v>
      </c>
      <c r="BP30">
        <v>88.18</v>
      </c>
      <c r="BQ30">
        <v>96.3</v>
      </c>
      <c r="BR30">
        <v>95.16</v>
      </c>
      <c r="BS30">
        <v>94.29</v>
      </c>
      <c r="BT30">
        <v>96.35</v>
      </c>
    </row>
    <row r="31" spans="2:72"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67</v>
      </c>
      <c r="F31">
        <v>82</v>
      </c>
      <c r="G31">
        <v>83.100000000000009</v>
      </c>
      <c r="H31">
        <v>85.3</v>
      </c>
      <c r="I31">
        <v>87.1</v>
      </c>
      <c r="J31">
        <v>88.7</v>
      </c>
      <c r="AB31" t="s">
        <v>199</v>
      </c>
      <c r="AC31" t="str">
        <f>IFERROR(VLOOKUP(AB31,'class and classification'!$A$1:$B$338,2,FALSE),VLOOKUP(AB31,'class and classification'!$A$340:$B$378,2,FALSE))</f>
        <v>Predominantly Urban</v>
      </c>
      <c r="AD31" t="str">
        <f>IFERROR(VLOOKUP(AB31,'class and classification'!$A$1:$C$338,3,FALSE),VLOOKUP(AB31,'class and classification'!$A$340:$C$378,3,FALSE))</f>
        <v>MD</v>
      </c>
      <c r="AI31">
        <v>14.4</v>
      </c>
      <c r="AJ31">
        <v>21.4</v>
      </c>
      <c r="BB31" t="s">
        <v>117</v>
      </c>
      <c r="BC31" t="str">
        <f>IFERROR(VLOOKUP(BB31,'class and classification'!$A$1:$B$338,2,FALSE),VLOOKUP(BB31,'class and classification'!$A$340:$B$378,2,FALSE))</f>
        <v>Predominantly Urban</v>
      </c>
      <c r="BD31" t="str">
        <f>IFERROR(VLOOKUP(BB31,'class and classification'!$A$1:$C$338,3,FALSE),VLOOKUP(BB31,'class and classification'!$A$340:$C$378,3,FALSE))</f>
        <v>L</v>
      </c>
      <c r="BG31">
        <v>10.9</v>
      </c>
      <c r="BH31">
        <v>11.9</v>
      </c>
      <c r="BI31">
        <v>19.899999999999999</v>
      </c>
      <c r="BJ31">
        <v>23.6</v>
      </c>
      <c r="BL31" t="s">
        <v>117</v>
      </c>
      <c r="BM31" t="str">
        <f>IFERROR(VLOOKUP(BL31,'class and classification'!$A$1:$B$338,2,FALSE),VLOOKUP(BL31,'class and classification'!$A$340:$B$378,2,FALSE))</f>
        <v>Predominantly Urban</v>
      </c>
      <c r="BN31" t="str">
        <f>IFERROR(VLOOKUP(BL31,'class and classification'!$A$1:$C$338,3,FALSE),VLOOKUP(BL31,'class and classification'!$A$340:$C$378,3,FALSE))</f>
        <v>L</v>
      </c>
      <c r="BP31">
        <v>81.96</v>
      </c>
      <c r="BQ31">
        <v>95.73</v>
      </c>
      <c r="BR31">
        <v>95.69</v>
      </c>
      <c r="BS31">
        <v>88.86</v>
      </c>
      <c r="BT31">
        <v>93.65</v>
      </c>
    </row>
    <row r="32" spans="2:72"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92</v>
      </c>
      <c r="F32">
        <v>93</v>
      </c>
      <c r="G32">
        <v>94.399999999999991</v>
      </c>
      <c r="H32">
        <v>93.9</v>
      </c>
      <c r="I32">
        <v>93.8</v>
      </c>
      <c r="J32">
        <v>93</v>
      </c>
      <c r="AB32" t="s">
        <v>214</v>
      </c>
      <c r="AC32" t="str">
        <f>IFERROR(VLOOKUP(AB32,'class and classification'!$A$1:$B$338,2,FALSE),VLOOKUP(AB32,'class and classification'!$A$340:$B$378,2,FALSE))</f>
        <v>Predominantly Urban</v>
      </c>
      <c r="AD32" t="str">
        <f>IFERROR(VLOOKUP(AB32,'class and classification'!$A$1:$C$338,3,FALSE),VLOOKUP(AB32,'class and classification'!$A$340:$C$378,3,FALSE))</f>
        <v>MD</v>
      </c>
      <c r="AI32">
        <v>10.4</v>
      </c>
      <c r="AJ32">
        <v>11.4</v>
      </c>
      <c r="BB32" t="s">
        <v>127</v>
      </c>
      <c r="BC32" t="str">
        <f>IFERROR(VLOOKUP(BB32,'class and classification'!$A$1:$B$338,2,FALSE),VLOOKUP(BB32,'class and classification'!$A$340:$B$378,2,FALSE))</f>
        <v>Predominantly Urban</v>
      </c>
      <c r="BD32" t="str">
        <f>IFERROR(VLOOKUP(BB32,'class and classification'!$A$1:$C$338,3,FALSE),VLOOKUP(BB32,'class and classification'!$A$340:$C$378,3,FALSE))</f>
        <v>L</v>
      </c>
      <c r="BG32">
        <v>3.3</v>
      </c>
      <c r="BH32">
        <v>10.6</v>
      </c>
      <c r="BI32">
        <v>15</v>
      </c>
      <c r="BJ32">
        <v>15.7</v>
      </c>
      <c r="BL32" t="s">
        <v>127</v>
      </c>
      <c r="BM32" t="str">
        <f>IFERROR(VLOOKUP(BL32,'class and classification'!$A$1:$B$338,2,FALSE),VLOOKUP(BL32,'class and classification'!$A$340:$B$378,2,FALSE))</f>
        <v>Predominantly Urban</v>
      </c>
      <c r="BN32" t="str">
        <f>IFERROR(VLOOKUP(BL32,'class and classification'!$A$1:$C$338,3,FALSE),VLOOKUP(BL32,'class and classification'!$A$340:$C$378,3,FALSE))</f>
        <v>L</v>
      </c>
      <c r="BP32">
        <v>86.51</v>
      </c>
      <c r="BQ32">
        <v>95.85</v>
      </c>
      <c r="BR32">
        <v>99.14</v>
      </c>
      <c r="BS32">
        <v>98.63</v>
      </c>
      <c r="BT32">
        <v>98.84</v>
      </c>
    </row>
    <row r="33" spans="2:72"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92</v>
      </c>
      <c r="F33">
        <v>93</v>
      </c>
      <c r="G33">
        <v>95.2</v>
      </c>
      <c r="H33">
        <v>94.3</v>
      </c>
      <c r="I33">
        <v>94.2</v>
      </c>
      <c r="J33">
        <v>96.4</v>
      </c>
      <c r="AB33" t="s">
        <v>225</v>
      </c>
      <c r="AC33" t="str">
        <f>IFERROR(VLOOKUP(AB33,'class and classification'!$A$1:$B$338,2,FALSE),VLOOKUP(AB33,'class and classification'!$A$340:$B$378,2,FALSE))</f>
        <v>Predominantly Urban</v>
      </c>
      <c r="AD33" t="str">
        <f>IFERROR(VLOOKUP(AB33,'class and classification'!$A$1:$C$338,3,FALSE),VLOOKUP(AB33,'class and classification'!$A$340:$C$378,3,FALSE))</f>
        <v>MD</v>
      </c>
      <c r="AI33">
        <v>81.7</v>
      </c>
      <c r="AJ33">
        <v>82.9</v>
      </c>
      <c r="BB33" t="s">
        <v>132</v>
      </c>
      <c r="BC33" t="str">
        <f>IFERROR(VLOOKUP(BB33,'class and classification'!$A$1:$B$338,2,FALSE),VLOOKUP(BB33,'class and classification'!$A$340:$B$378,2,FALSE))</f>
        <v>Predominantly Urban</v>
      </c>
      <c r="BD33" t="str">
        <f>IFERROR(VLOOKUP(BB33,'class and classification'!$A$1:$C$338,3,FALSE),VLOOKUP(BB33,'class and classification'!$A$340:$C$378,3,FALSE))</f>
        <v>L</v>
      </c>
      <c r="BG33">
        <v>2.9</v>
      </c>
      <c r="BH33">
        <v>3</v>
      </c>
      <c r="BI33">
        <v>4.5</v>
      </c>
      <c r="BJ33">
        <v>5</v>
      </c>
      <c r="BL33" t="s">
        <v>132</v>
      </c>
      <c r="BM33" t="str">
        <f>IFERROR(VLOOKUP(BL33,'class and classification'!$A$1:$B$338,2,FALSE),VLOOKUP(BL33,'class and classification'!$A$340:$B$378,2,FALSE))</f>
        <v>Predominantly Urban</v>
      </c>
      <c r="BN33" t="str">
        <f>IFERROR(VLOOKUP(BL33,'class and classification'!$A$1:$C$338,3,FALSE),VLOOKUP(BL33,'class and classification'!$A$340:$C$378,3,FALSE))</f>
        <v>L</v>
      </c>
      <c r="BP33">
        <v>83.43</v>
      </c>
      <c r="BQ33">
        <v>89.61</v>
      </c>
      <c r="BR33">
        <v>92.95</v>
      </c>
      <c r="BS33">
        <v>90.67</v>
      </c>
      <c r="BT33">
        <v>94.49</v>
      </c>
    </row>
    <row r="34" spans="2:72"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1</v>
      </c>
      <c r="F34">
        <v>46</v>
      </c>
      <c r="G34">
        <v>80.2</v>
      </c>
      <c r="H34">
        <v>98.1</v>
      </c>
      <c r="I34">
        <v>98.4</v>
      </c>
      <c r="J34">
        <v>98.5</v>
      </c>
      <c r="AB34" t="s">
        <v>259</v>
      </c>
      <c r="AC34" t="str">
        <f>IFERROR(VLOOKUP(AB34,'class and classification'!$A$1:$B$338,2,FALSE),VLOOKUP(AB34,'class and classification'!$A$340:$B$378,2,FALSE))</f>
        <v>Predominantly Urban</v>
      </c>
      <c r="AD34" t="str">
        <f>IFERROR(VLOOKUP(AB34,'class and classification'!$A$1:$C$338,3,FALSE),VLOOKUP(AB34,'class and classification'!$A$340:$C$378,3,FALSE))</f>
        <v>MD</v>
      </c>
      <c r="AI34">
        <v>28.4</v>
      </c>
      <c r="AJ34">
        <v>36</v>
      </c>
      <c r="BB34" t="s">
        <v>136</v>
      </c>
      <c r="BC34" t="str">
        <f>IFERROR(VLOOKUP(BB34,'class and classification'!$A$1:$B$338,2,FALSE),VLOOKUP(BB34,'class and classification'!$A$340:$B$378,2,FALSE))</f>
        <v>Predominantly Urban</v>
      </c>
      <c r="BD34" t="str">
        <f>IFERROR(VLOOKUP(BB34,'class and classification'!$A$1:$C$338,3,FALSE),VLOOKUP(BB34,'class and classification'!$A$340:$C$378,3,FALSE))</f>
        <v>L</v>
      </c>
      <c r="BG34">
        <v>3.4</v>
      </c>
      <c r="BH34">
        <v>4.9000000000000004</v>
      </c>
      <c r="BI34">
        <v>5.5</v>
      </c>
      <c r="BJ34">
        <v>25.5</v>
      </c>
      <c r="BL34" t="s">
        <v>136</v>
      </c>
      <c r="BM34" t="str">
        <f>IFERROR(VLOOKUP(BL34,'class and classification'!$A$1:$B$338,2,FALSE),VLOOKUP(BL34,'class and classification'!$A$340:$B$378,2,FALSE))</f>
        <v>Predominantly Urban</v>
      </c>
      <c r="BN34" t="str">
        <f>IFERROR(VLOOKUP(BL34,'class and classification'!$A$1:$C$338,3,FALSE),VLOOKUP(BL34,'class and classification'!$A$340:$C$378,3,FALSE))</f>
        <v>L</v>
      </c>
      <c r="BP34">
        <v>87.22</v>
      </c>
      <c r="BQ34">
        <v>92.28</v>
      </c>
      <c r="BR34">
        <v>94.29</v>
      </c>
      <c r="BS34">
        <v>94.05</v>
      </c>
      <c r="BT34">
        <v>91.23</v>
      </c>
    </row>
    <row r="35" spans="2:72"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93</v>
      </c>
      <c r="F35">
        <v>94</v>
      </c>
      <c r="G35">
        <v>98.7</v>
      </c>
      <c r="H35">
        <v>99.1</v>
      </c>
      <c r="I35">
        <v>99</v>
      </c>
      <c r="J35">
        <v>98.9</v>
      </c>
      <c r="AB35" t="s">
        <v>269</v>
      </c>
      <c r="AC35" t="str">
        <f>IFERROR(VLOOKUP(AB35,'class and classification'!$A$1:$B$338,2,FALSE),VLOOKUP(AB35,'class and classification'!$A$340:$B$378,2,FALSE))</f>
        <v>Predominantly Urban</v>
      </c>
      <c r="AD35" t="str">
        <f>IFERROR(VLOOKUP(AB35,'class and classification'!$A$1:$C$338,3,FALSE),VLOOKUP(AB35,'class and classification'!$A$340:$C$378,3,FALSE))</f>
        <v>MD</v>
      </c>
      <c r="AI35">
        <v>16.7</v>
      </c>
      <c r="AJ35">
        <v>45.8</v>
      </c>
      <c r="BB35" t="s">
        <v>139</v>
      </c>
      <c r="BC35" t="str">
        <f>IFERROR(VLOOKUP(BB35,'class and classification'!$A$1:$B$338,2,FALSE),VLOOKUP(BB35,'class and classification'!$A$340:$B$378,2,FALSE))</f>
        <v>Predominantly Urban</v>
      </c>
      <c r="BD35" t="str">
        <f>IFERROR(VLOOKUP(BB35,'class and classification'!$A$1:$C$338,3,FALSE),VLOOKUP(BB35,'class and classification'!$A$340:$C$378,3,FALSE))</f>
        <v>L</v>
      </c>
      <c r="BG35">
        <v>7.3</v>
      </c>
      <c r="BH35">
        <v>9.6999999999999993</v>
      </c>
      <c r="BI35">
        <v>11.4</v>
      </c>
      <c r="BJ35">
        <v>11.3</v>
      </c>
      <c r="BL35" t="s">
        <v>139</v>
      </c>
      <c r="BM35" t="str">
        <f>IFERROR(VLOOKUP(BL35,'class and classification'!$A$1:$B$338,2,FALSE),VLOOKUP(BL35,'class and classification'!$A$340:$B$378,2,FALSE))</f>
        <v>Predominantly Urban</v>
      </c>
      <c r="BN35" t="str">
        <f>IFERROR(VLOOKUP(BL35,'class and classification'!$A$1:$C$338,3,FALSE),VLOOKUP(BL35,'class and classification'!$A$340:$C$378,3,FALSE))</f>
        <v>L</v>
      </c>
      <c r="BP35">
        <v>88.17</v>
      </c>
      <c r="BQ35">
        <v>93.7</v>
      </c>
      <c r="BR35">
        <v>94.06</v>
      </c>
      <c r="BS35">
        <v>95.78</v>
      </c>
      <c r="BT35">
        <v>96.95</v>
      </c>
    </row>
    <row r="36" spans="2:72"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98</v>
      </c>
      <c r="F36">
        <v>97</v>
      </c>
      <c r="G36">
        <v>99.6</v>
      </c>
      <c r="H36">
        <v>99.3</v>
      </c>
      <c r="I36">
        <v>99.4</v>
      </c>
      <c r="J36">
        <v>98.9</v>
      </c>
      <c r="AB36" t="s">
        <v>284</v>
      </c>
      <c r="AC36" t="str">
        <f>IFERROR(VLOOKUP(AB36,'class and classification'!$A$1:$B$338,2,FALSE),VLOOKUP(AB36,'class and classification'!$A$340:$B$378,2,FALSE))</f>
        <v>Predominantly Urban</v>
      </c>
      <c r="AD36" t="str">
        <f>IFERROR(VLOOKUP(AB36,'class and classification'!$A$1:$C$338,3,FALSE),VLOOKUP(AB36,'class and classification'!$A$340:$C$378,3,FALSE))</f>
        <v>MD</v>
      </c>
      <c r="AI36">
        <v>62.9</v>
      </c>
      <c r="AJ36">
        <v>63.7</v>
      </c>
      <c r="BB36" t="s">
        <v>149</v>
      </c>
      <c r="BC36" t="str">
        <f>IFERROR(VLOOKUP(BB36,'class and classification'!$A$1:$B$338,2,FALSE),VLOOKUP(BB36,'class and classification'!$A$340:$B$378,2,FALSE))</f>
        <v>Predominantly Urban</v>
      </c>
      <c r="BD36" t="str">
        <f>IFERROR(VLOOKUP(BB36,'class and classification'!$A$1:$C$338,3,FALSE),VLOOKUP(BB36,'class and classification'!$A$340:$C$378,3,FALSE))</f>
        <v>L</v>
      </c>
      <c r="BG36">
        <v>2.2000000000000002</v>
      </c>
      <c r="BH36">
        <v>2</v>
      </c>
      <c r="BI36">
        <v>3.7</v>
      </c>
      <c r="BJ36">
        <v>4</v>
      </c>
      <c r="BL36" t="s">
        <v>149</v>
      </c>
      <c r="BM36" t="str">
        <f>IFERROR(VLOOKUP(BL36,'class and classification'!$A$1:$B$338,2,FALSE),VLOOKUP(BL36,'class and classification'!$A$340:$B$378,2,FALSE))</f>
        <v>Predominantly Urban</v>
      </c>
      <c r="BN36" t="str">
        <f>IFERROR(VLOOKUP(BL36,'class and classification'!$A$1:$C$338,3,FALSE),VLOOKUP(BL36,'class and classification'!$A$340:$C$378,3,FALSE))</f>
        <v>L</v>
      </c>
      <c r="BP36">
        <v>74.77</v>
      </c>
      <c r="BQ36">
        <v>89.67</v>
      </c>
      <c r="BR36">
        <v>97.51</v>
      </c>
      <c r="BS36">
        <v>92.66</v>
      </c>
      <c r="BT36">
        <v>94.11</v>
      </c>
    </row>
    <row r="37" spans="2:72"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95</v>
      </c>
      <c r="F37">
        <v>96</v>
      </c>
      <c r="G37">
        <v>96.800000000000011</v>
      </c>
      <c r="H37">
        <v>97.3</v>
      </c>
      <c r="I37">
        <v>97.3</v>
      </c>
      <c r="J37">
        <v>97.2</v>
      </c>
      <c r="AB37" t="s">
        <v>306</v>
      </c>
      <c r="AC37" t="str">
        <f>IFERROR(VLOOKUP(AB37,'class and classification'!$A$1:$B$338,2,FALSE),VLOOKUP(AB37,'class and classification'!$A$340:$B$378,2,FALSE))</f>
        <v>Predominantly Urban</v>
      </c>
      <c r="AD37" t="str">
        <f>IFERROR(VLOOKUP(AB37,'class and classification'!$A$1:$C$338,3,FALSE),VLOOKUP(AB37,'class and classification'!$A$340:$C$378,3,FALSE))</f>
        <v>MD</v>
      </c>
      <c r="AI37">
        <v>11</v>
      </c>
      <c r="AJ37">
        <v>85.7</v>
      </c>
      <c r="BB37" t="s">
        <v>170</v>
      </c>
      <c r="BC37" t="str">
        <f>IFERROR(VLOOKUP(BB37,'class and classification'!$A$1:$B$338,2,FALSE),VLOOKUP(BB37,'class and classification'!$A$340:$B$378,2,FALSE))</f>
        <v>Predominantly Urban</v>
      </c>
      <c r="BD37" t="str">
        <f>IFERROR(VLOOKUP(BB37,'class and classification'!$A$1:$C$338,3,FALSE),VLOOKUP(BB37,'class and classification'!$A$340:$C$378,3,FALSE))</f>
        <v>L</v>
      </c>
      <c r="BG37">
        <v>2.2000000000000002</v>
      </c>
      <c r="BH37">
        <v>8.6</v>
      </c>
      <c r="BI37">
        <v>29.1</v>
      </c>
      <c r="BJ37">
        <v>37</v>
      </c>
      <c r="BL37" t="s">
        <v>170</v>
      </c>
      <c r="BM37" t="str">
        <f>IFERROR(VLOOKUP(BL37,'class and classification'!$A$1:$B$338,2,FALSE),VLOOKUP(BL37,'class and classification'!$A$340:$B$378,2,FALSE))</f>
        <v>Predominantly Urban</v>
      </c>
      <c r="BN37" t="str">
        <f>IFERROR(VLOOKUP(BL37,'class and classification'!$A$1:$C$338,3,FALSE),VLOOKUP(BL37,'class and classification'!$A$340:$C$378,3,FALSE))</f>
        <v>L</v>
      </c>
      <c r="BP37">
        <v>88.37</v>
      </c>
      <c r="BQ37">
        <v>96.16</v>
      </c>
      <c r="BR37">
        <v>98.67</v>
      </c>
      <c r="BS37">
        <v>96.53</v>
      </c>
      <c r="BT37">
        <v>96.78</v>
      </c>
    </row>
    <row r="38" spans="2:72"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94</v>
      </c>
      <c r="F38">
        <v>94</v>
      </c>
      <c r="G38">
        <v>97.7</v>
      </c>
      <c r="H38">
        <v>96.3</v>
      </c>
      <c r="I38">
        <v>96.9</v>
      </c>
      <c r="J38">
        <v>97.3</v>
      </c>
      <c r="AB38" t="s">
        <v>331</v>
      </c>
      <c r="AC38" t="str">
        <f>IFERROR(VLOOKUP(AB38,'class and classification'!$A$1:$B$338,2,FALSE),VLOOKUP(AB38,'class and classification'!$A$340:$B$378,2,FALSE))</f>
        <v>Predominantly Urban</v>
      </c>
      <c r="AD38" t="str">
        <f>IFERROR(VLOOKUP(AB38,'class and classification'!$A$1:$C$338,3,FALSE),VLOOKUP(AB38,'class and classification'!$A$340:$C$378,3,FALSE))</f>
        <v>SC</v>
      </c>
      <c r="BB38" t="s">
        <v>207</v>
      </c>
      <c r="BC38" t="str">
        <f>IFERROR(VLOOKUP(BB38,'class and classification'!$A$1:$B$338,2,FALSE),VLOOKUP(BB38,'class and classification'!$A$340:$B$378,2,FALSE))</f>
        <v>Predominantly Urban</v>
      </c>
      <c r="BD38" t="str">
        <f>IFERROR(VLOOKUP(BB38,'class and classification'!$A$1:$C$338,3,FALSE),VLOOKUP(BB38,'class and classification'!$A$340:$C$378,3,FALSE))</f>
        <v>L</v>
      </c>
      <c r="BG38">
        <v>8.5</v>
      </c>
      <c r="BH38">
        <v>9</v>
      </c>
      <c r="BI38">
        <v>27.3</v>
      </c>
      <c r="BJ38">
        <v>34.200000000000003</v>
      </c>
      <c r="BL38" t="s">
        <v>207</v>
      </c>
      <c r="BM38" t="str">
        <f>IFERROR(VLOOKUP(BL38,'class and classification'!$A$1:$B$338,2,FALSE),VLOOKUP(BL38,'class and classification'!$A$340:$B$378,2,FALSE))</f>
        <v>Predominantly Urban</v>
      </c>
      <c r="BN38" t="str">
        <f>IFERROR(VLOOKUP(BL38,'class and classification'!$A$1:$C$338,3,FALSE),VLOOKUP(BL38,'class and classification'!$A$340:$C$378,3,FALSE))</f>
        <v>L</v>
      </c>
      <c r="BP38">
        <v>92.28</v>
      </c>
      <c r="BQ38">
        <v>96.8</v>
      </c>
      <c r="BR38">
        <v>96.1</v>
      </c>
      <c r="BS38">
        <v>93.37</v>
      </c>
      <c r="BT38">
        <v>91.6</v>
      </c>
    </row>
    <row r="39" spans="2:72"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83</v>
      </c>
      <c r="F39">
        <v>94</v>
      </c>
      <c r="G39">
        <v>96.3</v>
      </c>
      <c r="H39">
        <v>96.8</v>
      </c>
      <c r="I39">
        <v>97.9</v>
      </c>
      <c r="J39">
        <v>98</v>
      </c>
      <c r="AB39" t="s">
        <v>151</v>
      </c>
      <c r="AC39" t="str">
        <f>IFERROR(VLOOKUP(AB39,'class and classification'!$A$1:$B$338,2,FALSE),VLOOKUP(AB39,'class and classification'!$A$340:$B$378,2,FALSE))</f>
        <v>Predominantly Urban</v>
      </c>
      <c r="AD39" t="str">
        <f>IFERROR(VLOOKUP(AB39,'class and classification'!$A$1:$C$338,3,FALSE),VLOOKUP(AB39,'class and classification'!$A$340:$C$378,3,FALSE))</f>
        <v>MD</v>
      </c>
      <c r="AI39">
        <v>77.5</v>
      </c>
      <c r="AJ39">
        <v>80.099999999999994</v>
      </c>
      <c r="BB39" t="s">
        <v>212</v>
      </c>
      <c r="BC39" t="str">
        <f>IFERROR(VLOOKUP(BB39,'class and classification'!$A$1:$B$338,2,FALSE),VLOOKUP(BB39,'class and classification'!$A$340:$B$378,2,FALSE))</f>
        <v>Predominantly Urban</v>
      </c>
      <c r="BD39" t="str">
        <f>IFERROR(VLOOKUP(BB39,'class and classification'!$A$1:$C$338,3,FALSE),VLOOKUP(BB39,'class and classification'!$A$340:$C$378,3,FALSE))</f>
        <v>L</v>
      </c>
      <c r="BG39">
        <v>6.5</v>
      </c>
      <c r="BH39">
        <v>13.2</v>
      </c>
      <c r="BI39">
        <v>15.7</v>
      </c>
      <c r="BJ39">
        <v>29.4</v>
      </c>
      <c r="BL39" t="s">
        <v>212</v>
      </c>
      <c r="BM39" t="str">
        <f>IFERROR(VLOOKUP(BL39,'class and classification'!$A$1:$B$338,2,FALSE),VLOOKUP(BL39,'class and classification'!$A$340:$B$378,2,FALSE))</f>
        <v>Predominantly Urban</v>
      </c>
      <c r="BN39" t="str">
        <f>IFERROR(VLOOKUP(BL39,'class and classification'!$A$1:$C$338,3,FALSE),VLOOKUP(BL39,'class and classification'!$A$340:$C$378,3,FALSE))</f>
        <v>L</v>
      </c>
      <c r="BP39">
        <v>83.51</v>
      </c>
      <c r="BQ39">
        <v>92.9</v>
      </c>
      <c r="BR39">
        <v>97.02</v>
      </c>
      <c r="BS39">
        <v>93.67</v>
      </c>
      <c r="BT39">
        <v>94.13</v>
      </c>
    </row>
    <row r="40" spans="2:72"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97</v>
      </c>
      <c r="F40">
        <v>97</v>
      </c>
      <c r="G40">
        <v>98.2</v>
      </c>
      <c r="H40">
        <v>97</v>
      </c>
      <c r="I40">
        <v>96.9</v>
      </c>
      <c r="J40">
        <v>96.7</v>
      </c>
      <c r="AB40" t="s">
        <v>160</v>
      </c>
      <c r="AC40" t="str">
        <f>IFERROR(VLOOKUP(AB40,'class and classification'!$A$1:$B$338,2,FALSE),VLOOKUP(AB40,'class and classification'!$A$340:$B$378,2,FALSE))</f>
        <v>Predominantly Urban</v>
      </c>
      <c r="AD40" t="str">
        <f>IFERROR(VLOOKUP(AB40,'class and classification'!$A$1:$C$338,3,FALSE),VLOOKUP(AB40,'class and classification'!$A$340:$C$378,3,FALSE))</f>
        <v>MD</v>
      </c>
      <c r="AI40">
        <v>76</v>
      </c>
      <c r="AJ40">
        <v>78.599999999999994</v>
      </c>
      <c r="BB40" t="s">
        <v>266</v>
      </c>
      <c r="BC40" t="str">
        <f>IFERROR(VLOOKUP(BB40,'class and classification'!$A$1:$B$338,2,FALSE),VLOOKUP(BB40,'class and classification'!$A$340:$B$378,2,FALSE))</f>
        <v>Predominantly Urban</v>
      </c>
      <c r="BD40" t="str">
        <f>IFERROR(VLOOKUP(BB40,'class and classification'!$A$1:$C$338,3,FALSE),VLOOKUP(BB40,'class and classification'!$A$340:$C$378,3,FALSE))</f>
        <v>L</v>
      </c>
      <c r="BG40">
        <v>1.6</v>
      </c>
      <c r="BH40">
        <v>1.9</v>
      </c>
      <c r="BI40">
        <v>6.2</v>
      </c>
      <c r="BJ40">
        <v>8.4</v>
      </c>
      <c r="BL40" t="s">
        <v>266</v>
      </c>
      <c r="BM40" t="str">
        <f>IFERROR(VLOOKUP(BL40,'class and classification'!$A$1:$B$338,2,FALSE),VLOOKUP(BL40,'class and classification'!$A$340:$B$378,2,FALSE))</f>
        <v>Predominantly Urban</v>
      </c>
      <c r="BN40" t="str">
        <f>IFERROR(VLOOKUP(BL40,'class and classification'!$A$1:$C$338,3,FALSE),VLOOKUP(BL40,'class and classification'!$A$340:$C$378,3,FALSE))</f>
        <v>L</v>
      </c>
      <c r="BP40">
        <v>85.89</v>
      </c>
      <c r="BQ40">
        <v>94.31</v>
      </c>
      <c r="BR40">
        <v>97.15</v>
      </c>
      <c r="BS40">
        <v>97.57</v>
      </c>
      <c r="BT40">
        <v>98.38</v>
      </c>
    </row>
    <row r="41" spans="2:72"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86</v>
      </c>
      <c r="F41">
        <v>90</v>
      </c>
      <c r="G41">
        <v>93</v>
      </c>
      <c r="H41">
        <v>93.300000000000011</v>
      </c>
      <c r="I41">
        <v>94</v>
      </c>
      <c r="J41">
        <v>93.5</v>
      </c>
      <c r="AB41" t="s">
        <v>229</v>
      </c>
      <c r="AC41" t="str">
        <f>IFERROR(VLOOKUP(AB41,'class and classification'!$A$1:$B$338,2,FALSE),VLOOKUP(AB41,'class and classification'!$A$340:$B$378,2,FALSE))</f>
        <v>Predominantly Urban</v>
      </c>
      <c r="AD41" t="str">
        <f>IFERROR(VLOOKUP(AB41,'class and classification'!$A$1:$C$338,3,FALSE),VLOOKUP(AB41,'class and classification'!$A$340:$C$378,3,FALSE))</f>
        <v>MD</v>
      </c>
      <c r="AI41">
        <v>60.5</v>
      </c>
      <c r="AJ41">
        <v>64.400000000000006</v>
      </c>
      <c r="BB41" t="s">
        <v>290</v>
      </c>
      <c r="BC41" t="str">
        <f>IFERROR(VLOOKUP(BB41,'class and classification'!$A$1:$B$338,2,FALSE),VLOOKUP(BB41,'class and classification'!$A$340:$B$378,2,FALSE))</f>
        <v>Predominantly Urban</v>
      </c>
      <c r="BD41" t="str">
        <f>IFERROR(VLOOKUP(BB41,'class and classification'!$A$1:$C$338,3,FALSE),VLOOKUP(BB41,'class and classification'!$A$340:$C$378,3,FALSE))</f>
        <v>L</v>
      </c>
      <c r="BG41">
        <v>21.2</v>
      </c>
      <c r="BH41">
        <v>20</v>
      </c>
      <c r="BI41">
        <v>18</v>
      </c>
      <c r="BJ41">
        <v>20.100000000000001</v>
      </c>
      <c r="BL41" t="s">
        <v>290</v>
      </c>
      <c r="BM41" t="str">
        <f>IFERROR(VLOOKUP(BL41,'class and classification'!$A$1:$B$338,2,FALSE),VLOOKUP(BL41,'class and classification'!$A$340:$B$378,2,FALSE))</f>
        <v>Predominantly Urban</v>
      </c>
      <c r="BN41" t="str">
        <f>IFERROR(VLOOKUP(BL41,'class and classification'!$A$1:$C$338,3,FALSE),VLOOKUP(BL41,'class and classification'!$A$340:$C$378,3,FALSE))</f>
        <v>L</v>
      </c>
      <c r="BP41">
        <v>87.83</v>
      </c>
      <c r="BQ41">
        <v>92.6</v>
      </c>
      <c r="BR41">
        <v>90.23</v>
      </c>
      <c r="BS41">
        <v>88.65</v>
      </c>
      <c r="BT41">
        <v>89.68</v>
      </c>
    </row>
    <row r="42" spans="2:72"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83</v>
      </c>
      <c r="F42">
        <v>87</v>
      </c>
      <c r="G42">
        <v>90.5</v>
      </c>
      <c r="H42">
        <v>90.1</v>
      </c>
      <c r="I42">
        <v>90.9</v>
      </c>
      <c r="J42">
        <v>92.9</v>
      </c>
      <c r="AB42" t="s">
        <v>255</v>
      </c>
      <c r="AC42" t="str">
        <f>IFERROR(VLOOKUP(AB42,'class and classification'!$A$1:$B$338,2,FALSE),VLOOKUP(AB42,'class and classification'!$A$340:$B$378,2,FALSE))</f>
        <v>Predominantly Urban</v>
      </c>
      <c r="AD42" t="str">
        <f>IFERROR(VLOOKUP(AB42,'class and classification'!$A$1:$C$338,3,FALSE),VLOOKUP(AB42,'class and classification'!$A$340:$C$378,3,FALSE))</f>
        <v>MD</v>
      </c>
      <c r="AI42">
        <v>80.599999999999994</v>
      </c>
      <c r="AJ42">
        <v>83.6</v>
      </c>
      <c r="BB42" t="s">
        <v>111</v>
      </c>
      <c r="BC42" t="str">
        <f>IFERROR(VLOOKUP(BB42,'class and classification'!$A$1:$B$338,2,FALSE),VLOOKUP(BB42,'class and classification'!$A$340:$B$378,2,FALSE))</f>
        <v>Predominantly Urban</v>
      </c>
      <c r="BD42" t="str">
        <f>IFERROR(VLOOKUP(BB42,'class and classification'!$A$1:$C$338,3,FALSE),VLOOKUP(BB42,'class and classification'!$A$340:$C$378,3,FALSE))</f>
        <v>MD</v>
      </c>
      <c r="BG42">
        <v>1.5</v>
      </c>
      <c r="BH42">
        <v>3.4</v>
      </c>
      <c r="BI42">
        <v>4.0999999999999996</v>
      </c>
      <c r="BJ42">
        <v>6.1</v>
      </c>
      <c r="BL42" t="s">
        <v>111</v>
      </c>
      <c r="BM42" t="str">
        <f>IFERROR(VLOOKUP(BL42,'class and classification'!$A$1:$B$338,2,FALSE),VLOOKUP(BL42,'class and classification'!$A$340:$B$378,2,FALSE))</f>
        <v>Predominantly Urban</v>
      </c>
      <c r="BN42" t="str">
        <f>IFERROR(VLOOKUP(BL42,'class and classification'!$A$1:$C$338,3,FALSE),VLOOKUP(BL42,'class and classification'!$A$340:$C$378,3,FALSE))</f>
        <v>MD</v>
      </c>
      <c r="BO42">
        <v>83.740000000000009</v>
      </c>
      <c r="BP42">
        <v>72.48</v>
      </c>
      <c r="BQ42">
        <v>85.81</v>
      </c>
      <c r="BR42">
        <v>89.94</v>
      </c>
      <c r="BS42">
        <v>88.37</v>
      </c>
      <c r="BT42">
        <v>93.66</v>
      </c>
    </row>
    <row r="43" spans="2:72"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86</v>
      </c>
      <c r="F43">
        <v>89</v>
      </c>
      <c r="G43">
        <v>91.2</v>
      </c>
      <c r="H43">
        <v>92.1</v>
      </c>
      <c r="I43">
        <v>92.9</v>
      </c>
      <c r="J43">
        <v>92.8</v>
      </c>
      <c r="AB43" t="s">
        <v>310</v>
      </c>
      <c r="AC43" t="str">
        <f>IFERROR(VLOOKUP(AB43,'class and classification'!$A$1:$B$338,2,FALSE),VLOOKUP(AB43,'class and classification'!$A$340:$B$378,2,FALSE))</f>
        <v>Predominantly Urban</v>
      </c>
      <c r="AD43" t="str">
        <f>IFERROR(VLOOKUP(AB43,'class and classification'!$A$1:$C$338,3,FALSE),VLOOKUP(AB43,'class and classification'!$A$340:$C$378,3,FALSE))</f>
        <v>MD</v>
      </c>
      <c r="AI43">
        <v>41.2</v>
      </c>
      <c r="AJ43">
        <v>63.8</v>
      </c>
      <c r="BB43" t="s">
        <v>179</v>
      </c>
      <c r="BC43" t="str">
        <f>IFERROR(VLOOKUP(BB43,'class and classification'!$A$1:$B$338,2,FALSE),VLOOKUP(BB43,'class and classification'!$A$340:$B$378,2,FALSE))</f>
        <v>Predominantly Urban</v>
      </c>
      <c r="BD43" t="str">
        <f>IFERROR(VLOOKUP(BB43,'class and classification'!$A$1:$C$338,3,FALSE),VLOOKUP(BB43,'class and classification'!$A$340:$C$378,3,FALSE))</f>
        <v>MD</v>
      </c>
      <c r="BG43">
        <v>6.9</v>
      </c>
      <c r="BH43">
        <v>4.9000000000000004</v>
      </c>
      <c r="BI43">
        <v>18.899999999999999</v>
      </c>
      <c r="BJ43">
        <v>35.9</v>
      </c>
      <c r="BL43" t="s">
        <v>179</v>
      </c>
      <c r="BM43" t="str">
        <f>IFERROR(VLOOKUP(BL43,'class and classification'!$A$1:$B$338,2,FALSE),VLOOKUP(BL43,'class and classification'!$A$340:$B$378,2,FALSE))</f>
        <v>Predominantly Urban</v>
      </c>
      <c r="BN43" t="str">
        <f>IFERROR(VLOOKUP(BL43,'class and classification'!$A$1:$C$338,3,FALSE),VLOOKUP(BL43,'class and classification'!$A$340:$C$378,3,FALSE))</f>
        <v>MD</v>
      </c>
      <c r="BO43">
        <v>97.72</v>
      </c>
      <c r="BP43">
        <v>86.99</v>
      </c>
      <c r="BQ43">
        <v>90.6</v>
      </c>
      <c r="BR43">
        <v>94.22</v>
      </c>
      <c r="BS43">
        <v>96.39</v>
      </c>
      <c r="BT43">
        <v>97.06</v>
      </c>
    </row>
    <row r="44" spans="2:72"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94</v>
      </c>
      <c r="F44">
        <v>96</v>
      </c>
      <c r="G44">
        <v>98.1</v>
      </c>
      <c r="H44">
        <v>97.1</v>
      </c>
      <c r="I44">
        <v>97.9</v>
      </c>
      <c r="J44">
        <v>98</v>
      </c>
      <c r="AB44" t="s">
        <v>94</v>
      </c>
      <c r="AC44" t="str">
        <f>IFERROR(VLOOKUP(AB44,'class and classification'!$A$1:$B$338,2,FALSE),VLOOKUP(AB44,'class and classification'!$A$340:$B$378,2,FALSE))</f>
        <v>Predominantly Rural</v>
      </c>
      <c r="AD44" t="str">
        <f>IFERROR(VLOOKUP(AB44,'class and classification'!$A$1:$C$338,3,FALSE),VLOOKUP(AB44,'class and classification'!$A$340:$C$378,3,FALSE))</f>
        <v>UA</v>
      </c>
      <c r="AI44">
        <v>48.4</v>
      </c>
      <c r="AJ44">
        <v>68.400000000000006</v>
      </c>
      <c r="BB44" t="s">
        <v>191</v>
      </c>
      <c r="BC44" t="str">
        <f>IFERROR(VLOOKUP(BB44,'class and classification'!$A$1:$B$338,2,FALSE),VLOOKUP(BB44,'class and classification'!$A$340:$B$378,2,FALSE))</f>
        <v>Predominantly Urban</v>
      </c>
      <c r="BD44" t="str">
        <f>IFERROR(VLOOKUP(BB44,'class and classification'!$A$1:$C$338,3,FALSE),VLOOKUP(BB44,'class and classification'!$A$340:$C$378,3,FALSE))</f>
        <v>MD</v>
      </c>
      <c r="BG44">
        <v>0.5</v>
      </c>
      <c r="BH44">
        <v>0.8</v>
      </c>
      <c r="BI44">
        <v>3.9</v>
      </c>
      <c r="BJ44">
        <v>37</v>
      </c>
      <c r="BL44" t="s">
        <v>191</v>
      </c>
      <c r="BM44" t="str">
        <f>IFERROR(VLOOKUP(BL44,'class and classification'!$A$1:$B$338,2,FALSE),VLOOKUP(BL44,'class and classification'!$A$340:$B$378,2,FALSE))</f>
        <v>Predominantly Urban</v>
      </c>
      <c r="BN44" t="str">
        <f>IFERROR(VLOOKUP(BL44,'class and classification'!$A$1:$C$338,3,FALSE),VLOOKUP(BL44,'class and classification'!$A$340:$C$378,3,FALSE))</f>
        <v>MD</v>
      </c>
      <c r="BO44">
        <v>95.37</v>
      </c>
      <c r="BP44">
        <v>71.650000000000006</v>
      </c>
      <c r="BQ44">
        <v>89.24</v>
      </c>
      <c r="BR44">
        <v>94.22</v>
      </c>
      <c r="BS44">
        <v>93.39</v>
      </c>
      <c r="BT44">
        <v>93.58</v>
      </c>
    </row>
    <row r="45" spans="2:72"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94</v>
      </c>
      <c r="F45">
        <v>97</v>
      </c>
      <c r="G45">
        <v>97.6</v>
      </c>
      <c r="H45">
        <v>97.4</v>
      </c>
      <c r="I45">
        <v>97.7</v>
      </c>
      <c r="J45">
        <v>98.6</v>
      </c>
      <c r="AB45" t="s">
        <v>148</v>
      </c>
      <c r="AC45" t="str">
        <f>IFERROR(VLOOKUP(AB45,'class and classification'!$A$1:$B$338,2,FALSE),VLOOKUP(AB45,'class and classification'!$A$340:$B$378,2,FALSE))</f>
        <v>Predominantly Urban</v>
      </c>
      <c r="AD45" t="str">
        <f>IFERROR(VLOOKUP(AB45,'class and classification'!$A$1:$C$338,3,FALSE),VLOOKUP(AB45,'class and classification'!$A$340:$C$378,3,FALSE))</f>
        <v>UA</v>
      </c>
      <c r="AI45">
        <v>97.5</v>
      </c>
      <c r="AJ45">
        <v>97.6</v>
      </c>
      <c r="BB45" t="s">
        <v>249</v>
      </c>
      <c r="BC45" t="str">
        <f>IFERROR(VLOOKUP(BB45,'class and classification'!$A$1:$B$338,2,FALSE),VLOOKUP(BB45,'class and classification'!$A$340:$B$378,2,FALSE))</f>
        <v>Predominantly Urban</v>
      </c>
      <c r="BD45" t="str">
        <f>IFERROR(VLOOKUP(BB45,'class and classification'!$A$1:$C$338,3,FALSE),VLOOKUP(BB45,'class and classification'!$A$340:$C$378,3,FALSE))</f>
        <v>MD</v>
      </c>
      <c r="BG45">
        <v>0.3</v>
      </c>
      <c r="BH45">
        <v>0.5</v>
      </c>
      <c r="BI45">
        <v>1</v>
      </c>
      <c r="BJ45">
        <v>1.7</v>
      </c>
      <c r="BL45" t="s">
        <v>249</v>
      </c>
      <c r="BM45" t="str">
        <f>IFERROR(VLOOKUP(BL45,'class and classification'!$A$1:$B$338,2,FALSE),VLOOKUP(BL45,'class and classification'!$A$340:$B$378,2,FALSE))</f>
        <v>Predominantly Urban</v>
      </c>
      <c r="BN45" t="str">
        <f>IFERROR(VLOOKUP(BL45,'class and classification'!$A$1:$C$338,3,FALSE),VLOOKUP(BL45,'class and classification'!$A$340:$C$378,3,FALSE))</f>
        <v>MD</v>
      </c>
      <c r="BO45">
        <v>95.99</v>
      </c>
      <c r="BP45">
        <v>66.12</v>
      </c>
      <c r="BQ45">
        <v>77.010000000000005</v>
      </c>
      <c r="BR45">
        <v>78.489999999999995</v>
      </c>
      <c r="BS45">
        <v>79.510000000000005</v>
      </c>
      <c r="BT45">
        <v>85.44</v>
      </c>
    </row>
    <row r="46" spans="2:72"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96</v>
      </c>
      <c r="F46">
        <v>96</v>
      </c>
      <c r="G46">
        <v>98.399999999999991</v>
      </c>
      <c r="H46">
        <v>96.8</v>
      </c>
      <c r="I46">
        <v>96.6</v>
      </c>
      <c r="J46">
        <v>96.7</v>
      </c>
      <c r="AB46" t="s">
        <v>184</v>
      </c>
      <c r="AC46" t="str">
        <f>IFERROR(VLOOKUP(AB46,'class and classification'!$A$1:$B$338,2,FALSE),VLOOKUP(AB46,'class and classification'!$A$340:$B$378,2,FALSE))</f>
        <v>Predominantly Urban</v>
      </c>
      <c r="AD46" t="str">
        <f>IFERROR(VLOOKUP(AB46,'class and classification'!$A$1:$C$338,3,FALSE),VLOOKUP(AB46,'class and classification'!$A$340:$C$378,3,FALSE))</f>
        <v>UA</v>
      </c>
      <c r="AI46">
        <v>0.7</v>
      </c>
      <c r="AJ46">
        <v>1.6</v>
      </c>
      <c r="BB46" t="s">
        <v>264</v>
      </c>
      <c r="BC46" t="str">
        <f>IFERROR(VLOOKUP(BB46,'class and classification'!$A$1:$B$338,2,FALSE),VLOOKUP(BB46,'class and classification'!$A$340:$B$378,2,FALSE))</f>
        <v>Predominantly Urban</v>
      </c>
      <c r="BD46" t="str">
        <f>IFERROR(VLOOKUP(BB46,'class and classification'!$A$1:$C$338,3,FALSE),VLOOKUP(BB46,'class and classification'!$A$340:$C$378,3,FALSE))</f>
        <v>MD</v>
      </c>
      <c r="BG46">
        <v>0.4</v>
      </c>
      <c r="BH46">
        <v>4.8</v>
      </c>
      <c r="BI46">
        <v>6.9</v>
      </c>
      <c r="BJ46">
        <v>11.4</v>
      </c>
      <c r="BL46" t="s">
        <v>264</v>
      </c>
      <c r="BM46" t="str">
        <f>IFERROR(VLOOKUP(BL46,'class and classification'!$A$1:$B$338,2,FALSE),VLOOKUP(BL46,'class and classification'!$A$340:$B$378,2,FALSE))</f>
        <v>Predominantly Urban</v>
      </c>
      <c r="BN46" t="str">
        <f>IFERROR(VLOOKUP(BL46,'class and classification'!$A$1:$C$338,3,FALSE),VLOOKUP(BL46,'class and classification'!$A$340:$C$378,3,FALSE))</f>
        <v>MD</v>
      </c>
      <c r="BO46">
        <v>96.34</v>
      </c>
      <c r="BP46">
        <v>79.010000000000005</v>
      </c>
      <c r="BQ46">
        <v>85.08</v>
      </c>
      <c r="BR46">
        <v>90.44</v>
      </c>
      <c r="BS46">
        <v>89.55</v>
      </c>
      <c r="BT46">
        <v>89.57</v>
      </c>
    </row>
    <row r="47" spans="2:72"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97</v>
      </c>
      <c r="F47">
        <v>98</v>
      </c>
      <c r="G47">
        <v>98.899999999999991</v>
      </c>
      <c r="AB47" t="s">
        <v>187</v>
      </c>
      <c r="AC47" t="str">
        <f>IFERROR(VLOOKUP(AB47,'class and classification'!$A$1:$B$338,2,FALSE),VLOOKUP(AB47,'class and classification'!$A$340:$B$378,2,FALSE))</f>
        <v>Urban with Significant Rural</v>
      </c>
      <c r="AD47" t="str">
        <f>IFERROR(VLOOKUP(AB47,'class and classification'!$A$1:$C$338,3,FALSE),VLOOKUP(AB47,'class and classification'!$A$340:$C$378,3,FALSE))</f>
        <v>UA</v>
      </c>
      <c r="AI47">
        <v>5.8</v>
      </c>
      <c r="AJ47">
        <v>49.4</v>
      </c>
      <c r="BB47" t="s">
        <v>33</v>
      </c>
      <c r="BC47" t="str">
        <f>IFERROR(VLOOKUP(BB47,'class and classification'!$A$1:$B$338,2,FALSE),VLOOKUP(BB47,'class and classification'!$A$340:$B$378,2,FALSE))</f>
        <v>Predominantly Urban</v>
      </c>
      <c r="BD47" t="str">
        <f>IFERROR(VLOOKUP(BB47,'class and classification'!$A$1:$C$338,3,FALSE),VLOOKUP(BB47,'class and classification'!$A$340:$C$378,3,FALSE))</f>
        <v>MD</v>
      </c>
      <c r="BG47">
        <v>0.7</v>
      </c>
      <c r="BH47">
        <v>0.8</v>
      </c>
      <c r="BI47">
        <v>1.2</v>
      </c>
      <c r="BJ47">
        <v>13.1</v>
      </c>
      <c r="BL47" t="s">
        <v>33</v>
      </c>
      <c r="BM47" t="str">
        <f>IFERROR(VLOOKUP(BL47,'class and classification'!$A$1:$B$338,2,FALSE),VLOOKUP(BL47,'class and classification'!$A$340:$B$378,2,FALSE))</f>
        <v>Predominantly Urban</v>
      </c>
      <c r="BN47" t="str">
        <f>IFERROR(VLOOKUP(BL47,'class and classification'!$A$1:$C$338,3,FALSE),VLOOKUP(BL47,'class and classification'!$A$340:$C$378,3,FALSE))</f>
        <v>MD</v>
      </c>
      <c r="BO47">
        <v>91.86</v>
      </c>
      <c r="BP47">
        <v>67.53</v>
      </c>
      <c r="BQ47">
        <v>84.89</v>
      </c>
      <c r="BR47">
        <v>90.14</v>
      </c>
      <c r="BS47">
        <v>88.99</v>
      </c>
      <c r="BT47">
        <v>89.38</v>
      </c>
    </row>
    <row r="48" spans="2:72"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96</v>
      </c>
      <c r="F48">
        <v>96</v>
      </c>
      <c r="G48">
        <v>97.3</v>
      </c>
      <c r="H48">
        <v>96.3</v>
      </c>
      <c r="I48">
        <v>97.6</v>
      </c>
      <c r="J48">
        <v>97.2</v>
      </c>
      <c r="AB48" t="s">
        <v>319</v>
      </c>
      <c r="AC48" t="str">
        <f>IFERROR(VLOOKUP(AB48,'class and classification'!$A$1:$B$338,2,FALSE),VLOOKUP(AB48,'class and classification'!$A$340:$B$378,2,FALSE))</f>
        <v>Predominantly Urban</v>
      </c>
      <c r="AD48" t="str">
        <f>IFERROR(VLOOKUP(AB48,'class and classification'!$A$1:$C$338,3,FALSE),VLOOKUP(AB48,'class and classification'!$A$340:$C$378,3,FALSE))</f>
        <v>UA</v>
      </c>
      <c r="AI48">
        <v>54.8</v>
      </c>
      <c r="AJ48">
        <v>72</v>
      </c>
      <c r="BB48" t="s">
        <v>51</v>
      </c>
      <c r="BC48" t="str">
        <f>IFERROR(VLOOKUP(BB48,'class and classification'!$A$1:$B$338,2,FALSE),VLOOKUP(BB48,'class and classification'!$A$340:$B$378,2,FALSE))</f>
        <v>Predominantly Urban</v>
      </c>
      <c r="BD48" t="str">
        <f>IFERROR(VLOOKUP(BB48,'class and classification'!$A$1:$C$338,3,FALSE),VLOOKUP(BB48,'class and classification'!$A$340:$C$378,3,FALSE))</f>
        <v>MD</v>
      </c>
      <c r="BG48">
        <v>3</v>
      </c>
      <c r="BH48">
        <v>9.5</v>
      </c>
      <c r="BI48">
        <v>23.7</v>
      </c>
      <c r="BJ48">
        <v>59.9</v>
      </c>
      <c r="BL48" t="s">
        <v>51</v>
      </c>
      <c r="BM48" t="str">
        <f>IFERROR(VLOOKUP(BL48,'class and classification'!$A$1:$B$338,2,FALSE),VLOOKUP(BL48,'class and classification'!$A$340:$B$378,2,FALSE))</f>
        <v>Predominantly Urban</v>
      </c>
      <c r="BN48" t="str">
        <f>IFERROR(VLOOKUP(BL48,'class and classification'!$A$1:$C$338,3,FALSE),VLOOKUP(BL48,'class and classification'!$A$340:$C$378,3,FALSE))</f>
        <v>MD</v>
      </c>
      <c r="BO48">
        <v>91.600000000000009</v>
      </c>
      <c r="BP48">
        <v>62.47</v>
      </c>
      <c r="BQ48">
        <v>80.489999999999995</v>
      </c>
      <c r="BR48">
        <v>76.23</v>
      </c>
      <c r="BS48">
        <v>75.77</v>
      </c>
      <c r="BT48">
        <v>79.14</v>
      </c>
    </row>
    <row r="49" spans="2:72"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96</v>
      </c>
      <c r="F49">
        <v>97</v>
      </c>
      <c r="G49">
        <v>97.7</v>
      </c>
      <c r="H49">
        <v>98.4</v>
      </c>
      <c r="I49">
        <v>98.6</v>
      </c>
      <c r="J49">
        <v>97.4</v>
      </c>
      <c r="AB49" t="s">
        <v>336</v>
      </c>
      <c r="AC49" t="str">
        <f>IFERROR(VLOOKUP(AB49,'class and classification'!$A$1:$B$338,2,FALSE),VLOOKUP(AB49,'class and classification'!$A$340:$B$378,2,FALSE))</f>
        <v>Predominantly Rural</v>
      </c>
      <c r="AD49" t="str">
        <f>IFERROR(VLOOKUP(AB49,'class and classification'!$A$1:$C$338,3,FALSE),VLOOKUP(AB49,'class and classification'!$A$340:$C$378,3,FALSE))</f>
        <v>SC</v>
      </c>
      <c r="BB49" t="s">
        <v>165</v>
      </c>
      <c r="BC49" t="str">
        <f>IFERROR(VLOOKUP(BB49,'class and classification'!$A$1:$B$338,2,FALSE),VLOOKUP(BB49,'class and classification'!$A$340:$B$378,2,FALSE))</f>
        <v>Predominantly Urban</v>
      </c>
      <c r="BD49" t="str">
        <f>IFERROR(VLOOKUP(BB49,'class and classification'!$A$1:$C$338,3,FALSE),VLOOKUP(BB49,'class and classification'!$A$340:$C$378,3,FALSE))</f>
        <v>MD</v>
      </c>
      <c r="BG49">
        <v>6.5</v>
      </c>
      <c r="BH49">
        <v>13.6</v>
      </c>
      <c r="BI49">
        <v>24.3</v>
      </c>
      <c r="BJ49">
        <v>30.9</v>
      </c>
      <c r="BL49" t="s">
        <v>165</v>
      </c>
      <c r="BM49" t="str">
        <f>IFERROR(VLOOKUP(BL49,'class and classification'!$A$1:$B$338,2,FALSE),VLOOKUP(BL49,'class and classification'!$A$340:$B$378,2,FALSE))</f>
        <v>Predominantly Urban</v>
      </c>
      <c r="BN49" t="str">
        <f>IFERROR(VLOOKUP(BL49,'class and classification'!$A$1:$C$338,3,FALSE),VLOOKUP(BL49,'class and classification'!$A$340:$C$378,3,FALSE))</f>
        <v>MD</v>
      </c>
      <c r="BO49">
        <v>97.5</v>
      </c>
      <c r="BP49">
        <v>82.54</v>
      </c>
      <c r="BQ49">
        <v>92.83</v>
      </c>
      <c r="BR49">
        <v>91.18</v>
      </c>
      <c r="BS49">
        <v>92.41</v>
      </c>
      <c r="BT49">
        <v>93.56</v>
      </c>
    </row>
    <row r="50" spans="2:72"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93</v>
      </c>
      <c r="F50">
        <v>93</v>
      </c>
      <c r="G50">
        <v>97.1</v>
      </c>
      <c r="H50">
        <v>96.2</v>
      </c>
      <c r="I50">
        <v>96.6</v>
      </c>
      <c r="J50">
        <v>96.8</v>
      </c>
      <c r="AB50" t="s">
        <v>18</v>
      </c>
      <c r="AC50" t="str">
        <f>IFERROR(VLOOKUP(AB50,'class and classification'!$A$1:$B$338,2,FALSE),VLOOKUP(AB50,'class and classification'!$A$340:$B$378,2,FALSE))</f>
        <v>Predominantly Urban</v>
      </c>
      <c r="AD50" t="str">
        <f>IFERROR(VLOOKUP(AB50,'class and classification'!$A$1:$C$338,3,FALSE),VLOOKUP(AB50,'class and classification'!$A$340:$C$378,3,FALSE))</f>
        <v>MD</v>
      </c>
      <c r="AI50">
        <v>22.2</v>
      </c>
      <c r="AJ50">
        <v>24.7</v>
      </c>
      <c r="BB50" t="s">
        <v>199</v>
      </c>
      <c r="BC50" t="str">
        <f>IFERROR(VLOOKUP(BB50,'class and classification'!$A$1:$B$338,2,FALSE),VLOOKUP(BB50,'class and classification'!$A$340:$B$378,2,FALSE))</f>
        <v>Predominantly Urban</v>
      </c>
      <c r="BD50" t="str">
        <f>IFERROR(VLOOKUP(BB50,'class and classification'!$A$1:$C$338,3,FALSE),VLOOKUP(BB50,'class and classification'!$A$340:$C$378,3,FALSE))</f>
        <v>MD</v>
      </c>
      <c r="BG50">
        <v>0.1</v>
      </c>
      <c r="BH50">
        <v>8.3000000000000007</v>
      </c>
      <c r="BI50">
        <v>14.2</v>
      </c>
      <c r="BJ50">
        <v>21.3</v>
      </c>
      <c r="BL50" t="s">
        <v>199</v>
      </c>
      <c r="BM50" t="str">
        <f>IFERROR(VLOOKUP(BL50,'class and classification'!$A$1:$B$338,2,FALSE),VLOOKUP(BL50,'class and classification'!$A$340:$B$378,2,FALSE))</f>
        <v>Predominantly Urban</v>
      </c>
      <c r="BN50" t="str">
        <f>IFERROR(VLOOKUP(BL50,'class and classification'!$A$1:$C$338,3,FALSE),VLOOKUP(BL50,'class and classification'!$A$340:$C$378,3,FALSE))</f>
        <v>MD</v>
      </c>
      <c r="BO50">
        <v>62.1</v>
      </c>
      <c r="BP50">
        <v>79.03</v>
      </c>
      <c r="BQ50">
        <v>91.2</v>
      </c>
      <c r="BR50">
        <v>95.17</v>
      </c>
      <c r="BS50">
        <v>93.94</v>
      </c>
      <c r="BT50">
        <v>94.74</v>
      </c>
    </row>
    <row r="51" spans="2:72"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79</v>
      </c>
      <c r="F51">
        <v>90</v>
      </c>
      <c r="G51">
        <v>90.5</v>
      </c>
      <c r="H51">
        <v>91.4</v>
      </c>
      <c r="I51">
        <v>91.6</v>
      </c>
      <c r="J51">
        <v>90.6</v>
      </c>
      <c r="AB51" t="s">
        <v>84</v>
      </c>
      <c r="AC51" t="str">
        <f>IFERROR(VLOOKUP(AB51,'class and classification'!$A$1:$B$338,2,FALSE),VLOOKUP(AB51,'class and classification'!$A$340:$B$378,2,FALSE))</f>
        <v>Predominantly Urban</v>
      </c>
      <c r="AD51" t="str">
        <f>IFERROR(VLOOKUP(AB51,'class and classification'!$A$1:$C$338,3,FALSE),VLOOKUP(AB51,'class and classification'!$A$340:$C$378,3,FALSE))</f>
        <v>MD</v>
      </c>
      <c r="AI51">
        <v>25.2</v>
      </c>
      <c r="AJ51">
        <v>49.3</v>
      </c>
      <c r="BB51" t="s">
        <v>214</v>
      </c>
      <c r="BC51" t="str">
        <f>IFERROR(VLOOKUP(BB51,'class and classification'!$A$1:$B$338,2,FALSE),VLOOKUP(BB51,'class and classification'!$A$340:$B$378,2,FALSE))</f>
        <v>Predominantly Urban</v>
      </c>
      <c r="BD51" t="str">
        <f>IFERROR(VLOOKUP(BB51,'class and classification'!$A$1:$C$338,3,FALSE),VLOOKUP(BB51,'class and classification'!$A$340:$C$378,3,FALSE))</f>
        <v>MD</v>
      </c>
      <c r="BG51">
        <v>7.1</v>
      </c>
      <c r="BH51">
        <v>8.6</v>
      </c>
      <c r="BI51">
        <v>10.4</v>
      </c>
      <c r="BJ51">
        <v>11.4</v>
      </c>
      <c r="BL51" t="s">
        <v>214</v>
      </c>
      <c r="BM51" t="str">
        <f>IFERROR(VLOOKUP(BL51,'class and classification'!$A$1:$B$338,2,FALSE),VLOOKUP(BL51,'class and classification'!$A$340:$B$378,2,FALSE))</f>
        <v>Predominantly Urban</v>
      </c>
      <c r="BN51" t="str">
        <f>IFERROR(VLOOKUP(BL51,'class and classification'!$A$1:$C$338,3,FALSE),VLOOKUP(BL51,'class and classification'!$A$340:$C$378,3,FALSE))</f>
        <v>MD</v>
      </c>
      <c r="BO51">
        <v>75.460000000000008</v>
      </c>
      <c r="BP51">
        <v>70.36</v>
      </c>
      <c r="BQ51">
        <v>81.599999999999994</v>
      </c>
      <c r="BR51">
        <v>84.08</v>
      </c>
      <c r="BS51">
        <v>85.39</v>
      </c>
      <c r="BT51">
        <v>84.5</v>
      </c>
    </row>
    <row r="52" spans="2:72"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72</v>
      </c>
      <c r="F52">
        <v>79</v>
      </c>
      <c r="G52">
        <v>83.7</v>
      </c>
      <c r="H52">
        <v>85.7</v>
      </c>
      <c r="I52">
        <v>86.6</v>
      </c>
      <c r="J52">
        <v>85.8</v>
      </c>
      <c r="AB52" t="s">
        <v>218</v>
      </c>
      <c r="AC52" t="str">
        <f>IFERROR(VLOOKUP(AB52,'class and classification'!$A$1:$B$338,2,FALSE),VLOOKUP(AB52,'class and classification'!$A$340:$B$378,2,FALSE))</f>
        <v>Predominantly Urban</v>
      </c>
      <c r="AD52" t="str">
        <f>IFERROR(VLOOKUP(AB52,'class and classification'!$A$1:$C$338,3,FALSE),VLOOKUP(AB52,'class and classification'!$A$340:$C$378,3,FALSE))</f>
        <v>MD</v>
      </c>
      <c r="AI52">
        <v>9.3000000000000007</v>
      </c>
      <c r="AJ52">
        <v>20.5</v>
      </c>
      <c r="BB52" t="s">
        <v>225</v>
      </c>
      <c r="BC52" t="str">
        <f>IFERROR(VLOOKUP(BB52,'class and classification'!$A$1:$B$338,2,FALSE),VLOOKUP(BB52,'class and classification'!$A$340:$B$378,2,FALSE))</f>
        <v>Predominantly Urban</v>
      </c>
      <c r="BD52" t="str">
        <f>IFERROR(VLOOKUP(BB52,'class and classification'!$A$1:$C$338,3,FALSE),VLOOKUP(BB52,'class and classification'!$A$340:$C$378,3,FALSE))</f>
        <v>MD</v>
      </c>
      <c r="BG52">
        <v>9.6</v>
      </c>
      <c r="BH52">
        <v>46.9</v>
      </c>
      <c r="BI52">
        <v>56.5</v>
      </c>
      <c r="BJ52">
        <v>58.2</v>
      </c>
      <c r="BL52" t="s">
        <v>225</v>
      </c>
      <c r="BM52" t="str">
        <f>IFERROR(VLOOKUP(BL52,'class and classification'!$A$1:$B$338,2,FALSE),VLOOKUP(BL52,'class and classification'!$A$340:$B$378,2,FALSE))</f>
        <v>Predominantly Urban</v>
      </c>
      <c r="BN52" t="str">
        <f>IFERROR(VLOOKUP(BL52,'class and classification'!$A$1:$C$338,3,FALSE),VLOOKUP(BL52,'class and classification'!$A$340:$C$378,3,FALSE))</f>
        <v>MD</v>
      </c>
      <c r="BO52">
        <v>90.78</v>
      </c>
      <c r="BP52">
        <v>78.7</v>
      </c>
      <c r="BQ52">
        <v>92.15</v>
      </c>
      <c r="BR52">
        <v>87.03</v>
      </c>
      <c r="BS52">
        <v>83.4</v>
      </c>
      <c r="BT52">
        <v>86.32</v>
      </c>
    </row>
    <row r="53" spans="2:72"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95</v>
      </c>
      <c r="F53">
        <v>96</v>
      </c>
      <c r="G53">
        <v>98.7</v>
      </c>
      <c r="H53">
        <v>98.7</v>
      </c>
      <c r="I53">
        <v>98.7</v>
      </c>
      <c r="J53">
        <v>98.5</v>
      </c>
      <c r="AB53" t="s">
        <v>232</v>
      </c>
      <c r="AC53" t="str">
        <f>IFERROR(VLOOKUP(AB53,'class and classification'!$A$1:$B$338,2,FALSE),VLOOKUP(AB53,'class and classification'!$A$340:$B$378,2,FALSE))</f>
        <v>Predominantly Urban</v>
      </c>
      <c r="AD53" t="str">
        <f>IFERROR(VLOOKUP(AB53,'class and classification'!$A$1:$C$338,3,FALSE),VLOOKUP(AB53,'class and classification'!$A$340:$C$378,3,FALSE))</f>
        <v>MD</v>
      </c>
      <c r="AI53">
        <v>4.5</v>
      </c>
      <c r="AJ53">
        <v>21.1</v>
      </c>
      <c r="BB53" t="s">
        <v>259</v>
      </c>
      <c r="BC53" t="str">
        <f>IFERROR(VLOOKUP(BB53,'class and classification'!$A$1:$B$338,2,FALSE),VLOOKUP(BB53,'class and classification'!$A$340:$B$378,2,FALSE))</f>
        <v>Predominantly Urban</v>
      </c>
      <c r="BD53" t="str">
        <f>IFERROR(VLOOKUP(BB53,'class and classification'!$A$1:$C$338,3,FALSE),VLOOKUP(BB53,'class and classification'!$A$340:$C$378,3,FALSE))</f>
        <v>MD</v>
      </c>
      <c r="BG53">
        <v>0.2</v>
      </c>
      <c r="BH53">
        <v>0.7</v>
      </c>
      <c r="BI53">
        <v>2.6</v>
      </c>
      <c r="BJ53">
        <v>10.9</v>
      </c>
      <c r="BL53" t="s">
        <v>259</v>
      </c>
      <c r="BM53" t="str">
        <f>IFERROR(VLOOKUP(BL53,'class and classification'!$A$1:$B$338,2,FALSE),VLOOKUP(BL53,'class and classification'!$A$340:$B$378,2,FALSE))</f>
        <v>Predominantly Urban</v>
      </c>
      <c r="BN53" t="str">
        <f>IFERROR(VLOOKUP(BL53,'class and classification'!$A$1:$C$338,3,FALSE),VLOOKUP(BL53,'class and classification'!$A$340:$C$378,3,FALSE))</f>
        <v>MD</v>
      </c>
      <c r="BO53">
        <v>88.35</v>
      </c>
      <c r="BP53">
        <v>73.19</v>
      </c>
      <c r="BQ53">
        <v>83.44</v>
      </c>
      <c r="BR53">
        <v>78.900000000000006</v>
      </c>
      <c r="BS53">
        <v>76.8</v>
      </c>
      <c r="BT53">
        <v>78.61</v>
      </c>
    </row>
    <row r="54" spans="2:72"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91</v>
      </c>
      <c r="F54">
        <v>94</v>
      </c>
      <c r="G54">
        <v>96.5</v>
      </c>
      <c r="H54">
        <v>97.3</v>
      </c>
      <c r="I54">
        <v>98.1</v>
      </c>
      <c r="J54">
        <v>98</v>
      </c>
      <c r="AB54" t="s">
        <v>37</v>
      </c>
      <c r="AC54" t="str">
        <f>IFERROR(VLOOKUP(AB54,'class and classification'!$A$1:$B$338,2,FALSE),VLOOKUP(AB54,'class and classification'!$A$340:$B$378,2,FALSE))</f>
        <v>Predominantly Urban</v>
      </c>
      <c r="AD54" t="str">
        <f>IFERROR(VLOOKUP(AB54,'class and classification'!$A$1:$C$338,3,FALSE),VLOOKUP(AB54,'class and classification'!$A$340:$C$378,3,FALSE))</f>
        <v>MD</v>
      </c>
      <c r="AI54">
        <v>76.900000000000006</v>
      </c>
      <c r="AJ54">
        <v>76.8</v>
      </c>
      <c r="BB54" t="s">
        <v>269</v>
      </c>
      <c r="BC54" t="str">
        <f>IFERROR(VLOOKUP(BB54,'class and classification'!$A$1:$B$338,2,FALSE),VLOOKUP(BB54,'class and classification'!$A$340:$B$378,2,FALSE))</f>
        <v>Predominantly Urban</v>
      </c>
      <c r="BD54" t="str">
        <f>IFERROR(VLOOKUP(BB54,'class and classification'!$A$1:$C$338,3,FALSE),VLOOKUP(BB54,'class and classification'!$A$340:$C$378,3,FALSE))</f>
        <v>MD</v>
      </c>
      <c r="BG54">
        <v>0.7</v>
      </c>
      <c r="BH54">
        <v>11.5</v>
      </c>
      <c r="BI54">
        <v>16.7</v>
      </c>
      <c r="BJ54">
        <v>19.899999999999999</v>
      </c>
      <c r="BL54" t="s">
        <v>269</v>
      </c>
      <c r="BM54" t="str">
        <f>IFERROR(VLOOKUP(BL54,'class and classification'!$A$1:$B$338,2,FALSE),VLOOKUP(BL54,'class and classification'!$A$340:$B$378,2,FALSE))</f>
        <v>Predominantly Urban</v>
      </c>
      <c r="BN54" t="str">
        <f>IFERROR(VLOOKUP(BL54,'class and classification'!$A$1:$C$338,3,FALSE),VLOOKUP(BL54,'class and classification'!$A$340:$C$378,3,FALSE))</f>
        <v>MD</v>
      </c>
      <c r="BO54">
        <v>81.540000000000006</v>
      </c>
      <c r="BP54">
        <v>73.09</v>
      </c>
      <c r="BQ54">
        <v>87.41</v>
      </c>
      <c r="BR54">
        <v>90.99</v>
      </c>
      <c r="BS54">
        <v>90.38</v>
      </c>
      <c r="BT54">
        <v>91.28</v>
      </c>
    </row>
    <row r="55" spans="2:72"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94</v>
      </c>
      <c r="F55">
        <v>94</v>
      </c>
      <c r="G55">
        <v>97</v>
      </c>
      <c r="H55">
        <v>95.2</v>
      </c>
      <c r="I55">
        <v>96.3</v>
      </c>
      <c r="J55">
        <v>97.5</v>
      </c>
      <c r="AB55" t="s">
        <v>52</v>
      </c>
      <c r="AC55" t="str">
        <f>IFERROR(VLOOKUP(AB55,'class and classification'!$A$1:$B$338,2,FALSE),VLOOKUP(AB55,'class and classification'!$A$340:$B$378,2,FALSE))</f>
        <v>Predominantly Urban</v>
      </c>
      <c r="AD55" t="str">
        <f>IFERROR(VLOOKUP(AB55,'class and classification'!$A$1:$C$338,3,FALSE),VLOOKUP(AB55,'class and classification'!$A$340:$C$378,3,FALSE))</f>
        <v>MD</v>
      </c>
      <c r="AI55">
        <v>10.6</v>
      </c>
      <c r="AJ55">
        <v>14.3</v>
      </c>
      <c r="BB55" t="s">
        <v>284</v>
      </c>
      <c r="BC55" t="str">
        <f>IFERROR(VLOOKUP(BB55,'class and classification'!$A$1:$B$338,2,FALSE),VLOOKUP(BB55,'class and classification'!$A$340:$B$378,2,FALSE))</f>
        <v>Predominantly Urban</v>
      </c>
      <c r="BD55" t="str">
        <f>IFERROR(VLOOKUP(BB55,'class and classification'!$A$1:$C$338,3,FALSE),VLOOKUP(BB55,'class and classification'!$A$340:$C$378,3,FALSE))</f>
        <v>MD</v>
      </c>
      <c r="BG55">
        <v>2</v>
      </c>
      <c r="BH55">
        <v>2.1</v>
      </c>
      <c r="BI55">
        <v>2.4</v>
      </c>
      <c r="BJ55">
        <v>3.5</v>
      </c>
      <c r="BL55" t="s">
        <v>284</v>
      </c>
      <c r="BM55" t="str">
        <f>IFERROR(VLOOKUP(BL55,'class and classification'!$A$1:$B$338,2,FALSE),VLOOKUP(BL55,'class and classification'!$A$340:$B$378,2,FALSE))</f>
        <v>Predominantly Urban</v>
      </c>
      <c r="BN55" t="str">
        <f>IFERROR(VLOOKUP(BL55,'class and classification'!$A$1:$C$338,3,FALSE),VLOOKUP(BL55,'class and classification'!$A$340:$C$378,3,FALSE))</f>
        <v>MD</v>
      </c>
      <c r="BO55">
        <v>90.18</v>
      </c>
      <c r="BP55">
        <v>75.540000000000006</v>
      </c>
      <c r="BQ55">
        <v>82.73</v>
      </c>
      <c r="BR55">
        <v>86.95</v>
      </c>
      <c r="BS55">
        <v>89.87</v>
      </c>
      <c r="BT55">
        <v>89.53</v>
      </c>
    </row>
    <row r="56" spans="2:72"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95</v>
      </c>
      <c r="F56">
        <v>95</v>
      </c>
      <c r="G56">
        <v>95.7</v>
      </c>
      <c r="H56">
        <v>95.199999999999989</v>
      </c>
      <c r="I56">
        <v>96.9</v>
      </c>
      <c r="J56">
        <v>97.9</v>
      </c>
      <c r="AB56" t="s">
        <v>150</v>
      </c>
      <c r="AC56" t="str">
        <f>IFERROR(VLOOKUP(AB56,'class and classification'!$A$1:$B$338,2,FALSE),VLOOKUP(AB56,'class and classification'!$A$340:$B$378,2,FALSE))</f>
        <v>Predominantly Urban</v>
      </c>
      <c r="AD56" t="str">
        <f>IFERROR(VLOOKUP(AB56,'class and classification'!$A$1:$C$338,3,FALSE),VLOOKUP(AB56,'class and classification'!$A$340:$C$378,3,FALSE))</f>
        <v>MD</v>
      </c>
      <c r="AI56">
        <v>22.4</v>
      </c>
      <c r="AJ56">
        <v>38.299999999999997</v>
      </c>
      <c r="BB56" t="s">
        <v>306</v>
      </c>
      <c r="BC56" t="str">
        <f>IFERROR(VLOOKUP(BB56,'class and classification'!$A$1:$B$338,2,FALSE),VLOOKUP(BB56,'class and classification'!$A$340:$B$378,2,FALSE))</f>
        <v>Predominantly Urban</v>
      </c>
      <c r="BD56" t="str">
        <f>IFERROR(VLOOKUP(BB56,'class and classification'!$A$1:$C$338,3,FALSE),VLOOKUP(BB56,'class and classification'!$A$340:$C$378,3,FALSE))</f>
        <v>MD</v>
      </c>
      <c r="BG56">
        <v>0.4</v>
      </c>
      <c r="BH56">
        <v>0.9</v>
      </c>
      <c r="BI56">
        <v>3.6</v>
      </c>
      <c r="BJ56">
        <v>6</v>
      </c>
      <c r="BL56" t="s">
        <v>306</v>
      </c>
      <c r="BM56" t="str">
        <f>IFERROR(VLOOKUP(BL56,'class and classification'!$A$1:$B$338,2,FALSE),VLOOKUP(BL56,'class and classification'!$A$340:$B$378,2,FALSE))</f>
        <v>Predominantly Urban</v>
      </c>
      <c r="BN56" t="str">
        <f>IFERROR(VLOOKUP(BL56,'class and classification'!$A$1:$C$338,3,FALSE),VLOOKUP(BL56,'class and classification'!$A$340:$C$378,3,FALSE))</f>
        <v>MD</v>
      </c>
      <c r="BO56">
        <v>87.63</v>
      </c>
      <c r="BP56">
        <v>54.44</v>
      </c>
      <c r="BQ56">
        <v>67.959999999999994</v>
      </c>
      <c r="BR56">
        <v>80.03</v>
      </c>
      <c r="BS56">
        <v>77.34</v>
      </c>
      <c r="BT56">
        <v>84.63</v>
      </c>
    </row>
    <row r="57" spans="2:72"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92</v>
      </c>
      <c r="F57">
        <v>94</v>
      </c>
      <c r="G57">
        <v>96.1</v>
      </c>
      <c r="H57">
        <v>95.1</v>
      </c>
      <c r="I57">
        <v>95.9</v>
      </c>
      <c r="J57">
        <v>95.9</v>
      </c>
      <c r="AB57" t="s">
        <v>154</v>
      </c>
      <c r="AC57" t="str">
        <f>IFERROR(VLOOKUP(AB57,'class and classification'!$A$1:$B$338,2,FALSE),VLOOKUP(AB57,'class and classification'!$A$340:$B$378,2,FALSE))</f>
        <v>Predominantly Urban</v>
      </c>
      <c r="AD57" t="str">
        <f>IFERROR(VLOOKUP(AB57,'class and classification'!$A$1:$C$338,3,FALSE),VLOOKUP(AB57,'class and classification'!$A$340:$C$378,3,FALSE))</f>
        <v>MD</v>
      </c>
      <c r="AI57">
        <v>80.900000000000006</v>
      </c>
      <c r="AJ57">
        <v>84</v>
      </c>
      <c r="BB57" t="s">
        <v>151</v>
      </c>
      <c r="BC57" t="str">
        <f>IFERROR(VLOOKUP(BB57,'class and classification'!$A$1:$B$338,2,FALSE),VLOOKUP(BB57,'class and classification'!$A$340:$B$378,2,FALSE))</f>
        <v>Predominantly Urban</v>
      </c>
      <c r="BD57" t="str">
        <f>IFERROR(VLOOKUP(BB57,'class and classification'!$A$1:$C$338,3,FALSE),VLOOKUP(BB57,'class and classification'!$A$340:$C$378,3,FALSE))</f>
        <v>MD</v>
      </c>
      <c r="BG57">
        <v>5.5</v>
      </c>
      <c r="BH57">
        <v>3.9</v>
      </c>
      <c r="BI57">
        <v>10</v>
      </c>
      <c r="BJ57">
        <v>23</v>
      </c>
      <c r="BL57" t="s">
        <v>151</v>
      </c>
      <c r="BM57" t="str">
        <f>IFERROR(VLOOKUP(BL57,'class and classification'!$A$1:$B$338,2,FALSE),VLOOKUP(BL57,'class and classification'!$A$340:$B$378,2,FALSE))</f>
        <v>Predominantly Urban</v>
      </c>
      <c r="BN57" t="str">
        <f>IFERROR(VLOOKUP(BL57,'class and classification'!$A$1:$C$338,3,FALSE),VLOOKUP(BL57,'class and classification'!$A$340:$C$378,3,FALSE))</f>
        <v>MD</v>
      </c>
      <c r="BO57">
        <v>88.87</v>
      </c>
      <c r="BP57">
        <v>61.46</v>
      </c>
      <c r="BQ57">
        <v>83.56</v>
      </c>
      <c r="BR57">
        <v>91.35</v>
      </c>
      <c r="BS57">
        <v>93.7</v>
      </c>
      <c r="BT57">
        <v>94.73</v>
      </c>
    </row>
    <row r="58" spans="2:72"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98</v>
      </c>
      <c r="F58">
        <v>98</v>
      </c>
      <c r="G58">
        <v>98.6</v>
      </c>
      <c r="H58">
        <v>97.5</v>
      </c>
      <c r="I58">
        <v>97.7</v>
      </c>
      <c r="J58">
        <v>97.7</v>
      </c>
      <c r="AB58" t="s">
        <v>288</v>
      </c>
      <c r="AC58" t="str">
        <f>IFERROR(VLOOKUP(AB58,'class and classification'!$A$1:$B$338,2,FALSE),VLOOKUP(AB58,'class and classification'!$A$340:$B$378,2,FALSE))</f>
        <v>Predominantly Urban</v>
      </c>
      <c r="AD58" t="str">
        <f>IFERROR(VLOOKUP(AB58,'class and classification'!$A$1:$C$338,3,FALSE),VLOOKUP(AB58,'class and classification'!$A$340:$C$378,3,FALSE))</f>
        <v>MD</v>
      </c>
      <c r="AI58">
        <v>20.399999999999999</v>
      </c>
      <c r="AJ58">
        <v>26.1</v>
      </c>
      <c r="BB58" t="s">
        <v>160</v>
      </c>
      <c r="BC58" t="str">
        <f>IFERROR(VLOOKUP(BB58,'class and classification'!$A$1:$B$338,2,FALSE),VLOOKUP(BB58,'class and classification'!$A$340:$B$378,2,FALSE))</f>
        <v>Predominantly Urban</v>
      </c>
      <c r="BD58" t="str">
        <f>IFERROR(VLOOKUP(BB58,'class and classification'!$A$1:$C$338,3,FALSE),VLOOKUP(BB58,'class and classification'!$A$340:$C$378,3,FALSE))</f>
        <v>MD</v>
      </c>
      <c r="BG58">
        <v>3.8</v>
      </c>
      <c r="BH58">
        <v>25.1</v>
      </c>
      <c r="BI58">
        <v>31.4</v>
      </c>
      <c r="BJ58">
        <v>38.299999999999997</v>
      </c>
      <c r="BL58" t="s">
        <v>160</v>
      </c>
      <c r="BM58" t="str">
        <f>IFERROR(VLOOKUP(BL58,'class and classification'!$A$1:$B$338,2,FALSE),VLOOKUP(BL58,'class and classification'!$A$340:$B$378,2,FALSE))</f>
        <v>Predominantly Urban</v>
      </c>
      <c r="BN58" t="str">
        <f>IFERROR(VLOOKUP(BL58,'class and classification'!$A$1:$C$338,3,FALSE),VLOOKUP(BL58,'class and classification'!$A$340:$C$378,3,FALSE))</f>
        <v>MD</v>
      </c>
      <c r="BO58">
        <v>99.22999999999999</v>
      </c>
      <c r="BP58">
        <v>82.66</v>
      </c>
      <c r="BQ58">
        <v>91.7</v>
      </c>
      <c r="BR58">
        <v>91.49</v>
      </c>
      <c r="BS58">
        <v>91.98</v>
      </c>
      <c r="BT58">
        <v>92.69</v>
      </c>
    </row>
    <row r="59" spans="2:72"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82</v>
      </c>
      <c r="F59">
        <v>88</v>
      </c>
      <c r="G59">
        <v>91.2</v>
      </c>
      <c r="H59">
        <v>91.8</v>
      </c>
      <c r="I59">
        <v>92.6</v>
      </c>
      <c r="J59">
        <v>93</v>
      </c>
      <c r="AB59" t="s">
        <v>82</v>
      </c>
      <c r="AC59" t="str">
        <f>IFERROR(VLOOKUP(AB59,'class and classification'!$A$1:$B$338,2,FALSE),VLOOKUP(AB59,'class and classification'!$A$340:$B$378,2,FALSE))</f>
        <v>Predominantly Urban</v>
      </c>
      <c r="AD59" t="str">
        <f>IFERROR(VLOOKUP(AB59,'class and classification'!$A$1:$C$338,3,FALSE),VLOOKUP(AB59,'class and classification'!$A$340:$C$378,3,FALSE))</f>
        <v>UA</v>
      </c>
      <c r="AI59">
        <v>9.6</v>
      </c>
      <c r="AJ59">
        <v>46.9</v>
      </c>
      <c r="BB59" t="s">
        <v>229</v>
      </c>
      <c r="BC59" t="str">
        <f>IFERROR(VLOOKUP(BB59,'class and classification'!$A$1:$B$338,2,FALSE),VLOOKUP(BB59,'class and classification'!$A$340:$B$378,2,FALSE))</f>
        <v>Predominantly Urban</v>
      </c>
      <c r="BD59" t="str">
        <f>IFERROR(VLOOKUP(BB59,'class and classification'!$A$1:$C$338,3,FALSE),VLOOKUP(BB59,'class and classification'!$A$340:$C$378,3,FALSE))</f>
        <v>MD</v>
      </c>
      <c r="BG59">
        <v>0.1</v>
      </c>
      <c r="BH59">
        <v>2.1</v>
      </c>
      <c r="BI59">
        <v>26.4</v>
      </c>
      <c r="BJ59">
        <v>39.700000000000003</v>
      </c>
      <c r="BL59" t="s">
        <v>229</v>
      </c>
      <c r="BM59" t="str">
        <f>IFERROR(VLOOKUP(BL59,'class and classification'!$A$1:$B$338,2,FALSE),VLOOKUP(BL59,'class and classification'!$A$340:$B$378,2,FALSE))</f>
        <v>Predominantly Urban</v>
      </c>
      <c r="BN59" t="str">
        <f>IFERROR(VLOOKUP(BL59,'class and classification'!$A$1:$C$338,3,FALSE),VLOOKUP(BL59,'class and classification'!$A$340:$C$378,3,FALSE))</f>
        <v>MD</v>
      </c>
      <c r="BO59">
        <v>85.13</v>
      </c>
      <c r="BP59">
        <v>64.48</v>
      </c>
      <c r="BQ59">
        <v>70.33</v>
      </c>
      <c r="BR59">
        <v>71.8</v>
      </c>
      <c r="BS59">
        <v>71.72</v>
      </c>
      <c r="BT59">
        <v>74.319999999999993</v>
      </c>
    </row>
    <row r="60" spans="2:72"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87</v>
      </c>
      <c r="F60">
        <v>93</v>
      </c>
      <c r="G60">
        <v>97.7</v>
      </c>
      <c r="H60">
        <v>97.6</v>
      </c>
      <c r="I60">
        <v>97.6</v>
      </c>
      <c r="J60">
        <v>97.5</v>
      </c>
      <c r="AB60" t="s">
        <v>155</v>
      </c>
      <c r="AC60" t="str">
        <f>IFERROR(VLOOKUP(AB60,'class and classification'!$A$1:$B$338,2,FALSE),VLOOKUP(AB60,'class and classification'!$A$340:$B$378,2,FALSE))</f>
        <v>Predominantly Urban</v>
      </c>
      <c r="AD60" t="str">
        <f>IFERROR(VLOOKUP(AB60,'class and classification'!$A$1:$C$338,3,FALSE),VLOOKUP(AB60,'class and classification'!$A$340:$C$378,3,FALSE))</f>
        <v>UA</v>
      </c>
      <c r="AI60">
        <v>7.5</v>
      </c>
      <c r="AJ60">
        <v>24.1</v>
      </c>
      <c r="BB60" t="s">
        <v>255</v>
      </c>
      <c r="BC60" t="str">
        <f>IFERROR(VLOOKUP(BB60,'class and classification'!$A$1:$B$338,2,FALSE),VLOOKUP(BB60,'class and classification'!$A$340:$B$378,2,FALSE))</f>
        <v>Predominantly Urban</v>
      </c>
      <c r="BD60" t="str">
        <f>IFERROR(VLOOKUP(BB60,'class and classification'!$A$1:$C$338,3,FALSE),VLOOKUP(BB60,'class and classification'!$A$340:$C$378,3,FALSE))</f>
        <v>MD</v>
      </c>
      <c r="BG60">
        <v>0.9</v>
      </c>
      <c r="BH60">
        <v>1.4</v>
      </c>
      <c r="BI60">
        <v>4.7</v>
      </c>
      <c r="BJ60">
        <v>6.8</v>
      </c>
      <c r="BL60" t="s">
        <v>255</v>
      </c>
      <c r="BM60" t="str">
        <f>IFERROR(VLOOKUP(BL60,'class and classification'!$A$1:$B$338,2,FALSE),VLOOKUP(BL60,'class and classification'!$A$340:$B$378,2,FALSE))</f>
        <v>Predominantly Urban</v>
      </c>
      <c r="BN60" t="str">
        <f>IFERROR(VLOOKUP(BL60,'class and classification'!$A$1:$C$338,3,FALSE),VLOOKUP(BL60,'class and classification'!$A$340:$C$378,3,FALSE))</f>
        <v>MD</v>
      </c>
      <c r="BO60">
        <v>66.33</v>
      </c>
      <c r="BP60">
        <v>39.909999999999997</v>
      </c>
      <c r="BQ60">
        <v>65.489999999999995</v>
      </c>
      <c r="BR60">
        <v>71.58</v>
      </c>
      <c r="BS60">
        <v>80.13</v>
      </c>
      <c r="BT60">
        <v>74.45</v>
      </c>
    </row>
    <row r="61" spans="2:72"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92</v>
      </c>
      <c r="F61">
        <v>93</v>
      </c>
      <c r="G61">
        <v>94.8</v>
      </c>
      <c r="H61">
        <v>95.2</v>
      </c>
      <c r="I61">
        <v>95.8</v>
      </c>
      <c r="J61">
        <v>95.6</v>
      </c>
      <c r="AB61" t="s">
        <v>196</v>
      </c>
      <c r="AC61" t="str">
        <f>IFERROR(VLOOKUP(AB61,'class and classification'!$A$1:$B$338,2,FALSE),VLOOKUP(AB61,'class and classification'!$A$340:$B$378,2,FALSE))</f>
        <v>Predominantly Urban</v>
      </c>
      <c r="AD61" t="str">
        <f>IFERROR(VLOOKUP(AB61,'class and classification'!$A$1:$C$338,3,FALSE),VLOOKUP(AB61,'class and classification'!$A$340:$C$378,3,FALSE))</f>
        <v>UA</v>
      </c>
      <c r="AI61">
        <v>21</v>
      </c>
      <c r="AJ61">
        <v>32.799999999999997</v>
      </c>
      <c r="BB61" t="s">
        <v>310</v>
      </c>
      <c r="BC61" t="str">
        <f>IFERROR(VLOOKUP(BB61,'class and classification'!$A$1:$B$338,2,FALSE),VLOOKUP(BB61,'class and classification'!$A$340:$B$378,2,FALSE))</f>
        <v>Predominantly Urban</v>
      </c>
      <c r="BD61" t="str">
        <f>IFERROR(VLOOKUP(BB61,'class and classification'!$A$1:$C$338,3,FALSE),VLOOKUP(BB61,'class and classification'!$A$340:$C$378,3,FALSE))</f>
        <v>MD</v>
      </c>
      <c r="BG61">
        <v>0.7</v>
      </c>
      <c r="BH61">
        <v>16.399999999999999</v>
      </c>
      <c r="BI61">
        <v>41.2</v>
      </c>
      <c r="BJ61">
        <v>63.8</v>
      </c>
      <c r="BL61" t="s">
        <v>310</v>
      </c>
      <c r="BM61" t="str">
        <f>IFERROR(VLOOKUP(BL61,'class and classification'!$A$1:$B$338,2,FALSE),VLOOKUP(BL61,'class and classification'!$A$340:$B$378,2,FALSE))</f>
        <v>Predominantly Urban</v>
      </c>
      <c r="BN61" t="str">
        <f>IFERROR(VLOOKUP(BL61,'class and classification'!$A$1:$C$338,3,FALSE),VLOOKUP(BL61,'class and classification'!$A$340:$C$378,3,FALSE))</f>
        <v>MD</v>
      </c>
      <c r="BO61">
        <v>89.89</v>
      </c>
      <c r="BP61">
        <v>71.06</v>
      </c>
      <c r="BQ61">
        <v>79.72</v>
      </c>
      <c r="BR61">
        <v>80.53</v>
      </c>
      <c r="BS61">
        <v>80.959999999999994</v>
      </c>
      <c r="BT61">
        <v>80.34</v>
      </c>
    </row>
    <row r="62" spans="2:72"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89</v>
      </c>
      <c r="F62">
        <v>90</v>
      </c>
      <c r="G62">
        <v>93.800000000000011</v>
      </c>
      <c r="H62">
        <v>93.4</v>
      </c>
      <c r="I62">
        <v>93.9</v>
      </c>
      <c r="J62">
        <v>94.5</v>
      </c>
      <c r="AB62" t="s">
        <v>223</v>
      </c>
      <c r="AC62" t="str">
        <f>IFERROR(VLOOKUP(AB62,'class and classification'!$A$1:$B$338,2,FALSE),VLOOKUP(AB62,'class and classification'!$A$340:$B$378,2,FALSE))</f>
        <v>Predominantly Rural</v>
      </c>
      <c r="AD62" t="str">
        <f>IFERROR(VLOOKUP(AB62,'class and classification'!$A$1:$C$338,3,FALSE),VLOOKUP(AB62,'class and classification'!$A$340:$C$378,3,FALSE))</f>
        <v>UA</v>
      </c>
      <c r="AI62">
        <v>12.1</v>
      </c>
      <c r="AJ62">
        <v>14.4</v>
      </c>
      <c r="BB62" t="s">
        <v>18</v>
      </c>
      <c r="BC62" t="str">
        <f>IFERROR(VLOOKUP(BB62,'class and classification'!$A$1:$B$338,2,FALSE),VLOOKUP(BB62,'class and classification'!$A$340:$B$378,2,FALSE))</f>
        <v>Predominantly Urban</v>
      </c>
      <c r="BD62" t="str">
        <f>IFERROR(VLOOKUP(BB62,'class and classification'!$A$1:$C$338,3,FALSE),VLOOKUP(BB62,'class and classification'!$A$340:$C$378,3,FALSE))</f>
        <v>MD</v>
      </c>
      <c r="BG62">
        <v>0.8</v>
      </c>
      <c r="BH62">
        <v>14.3</v>
      </c>
      <c r="BI62">
        <v>22.2</v>
      </c>
      <c r="BJ62">
        <v>24.7</v>
      </c>
      <c r="BL62" t="s">
        <v>18</v>
      </c>
      <c r="BM62" t="str">
        <f>IFERROR(VLOOKUP(BL62,'class and classification'!$A$1:$B$338,2,FALSE),VLOOKUP(BL62,'class and classification'!$A$340:$B$378,2,FALSE))</f>
        <v>Predominantly Urban</v>
      </c>
      <c r="BN62" t="str">
        <f>IFERROR(VLOOKUP(BL62,'class and classification'!$A$1:$C$338,3,FALSE),VLOOKUP(BL62,'class and classification'!$A$340:$C$378,3,FALSE))</f>
        <v>MD</v>
      </c>
      <c r="BO62">
        <v>67.84</v>
      </c>
      <c r="BP62">
        <v>61.78</v>
      </c>
      <c r="BQ62">
        <v>79.540000000000006</v>
      </c>
      <c r="BR62">
        <v>78.5</v>
      </c>
      <c r="BS62">
        <v>77.12</v>
      </c>
      <c r="BT62">
        <v>79.349999999999994</v>
      </c>
    </row>
    <row r="63" spans="2:72"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95</v>
      </c>
      <c r="F63">
        <v>96</v>
      </c>
      <c r="G63">
        <v>97.1</v>
      </c>
      <c r="H63">
        <v>97</v>
      </c>
      <c r="I63">
        <v>96.9</v>
      </c>
      <c r="J63">
        <v>97.1</v>
      </c>
      <c r="AB63" t="s">
        <v>323</v>
      </c>
      <c r="AC63" t="str">
        <f>IFERROR(VLOOKUP(AB63,'class and classification'!$A$1:$B$338,2,FALSE),VLOOKUP(AB63,'class and classification'!$A$340:$B$378,2,FALSE))</f>
        <v>Urban with Significant Rural</v>
      </c>
      <c r="AD63" t="str">
        <f>IFERROR(VLOOKUP(AB63,'class and classification'!$A$1:$C$338,3,FALSE),VLOOKUP(AB63,'class and classification'!$A$340:$C$378,3,FALSE))</f>
        <v>SC</v>
      </c>
      <c r="BB63" t="s">
        <v>84</v>
      </c>
      <c r="BC63" t="str">
        <f>IFERROR(VLOOKUP(BB63,'class and classification'!$A$1:$B$338,2,FALSE),VLOOKUP(BB63,'class and classification'!$A$340:$B$378,2,FALSE))</f>
        <v>Predominantly Urban</v>
      </c>
      <c r="BD63" t="str">
        <f>IFERROR(VLOOKUP(BB63,'class and classification'!$A$1:$C$338,3,FALSE),VLOOKUP(BB63,'class and classification'!$A$340:$C$378,3,FALSE))</f>
        <v>MD</v>
      </c>
      <c r="BG63">
        <v>6.6</v>
      </c>
      <c r="BH63">
        <v>7.6</v>
      </c>
      <c r="BI63">
        <v>25.2</v>
      </c>
      <c r="BJ63">
        <v>49.3</v>
      </c>
      <c r="BL63" t="s">
        <v>84</v>
      </c>
      <c r="BM63" t="str">
        <f>IFERROR(VLOOKUP(BL63,'class and classification'!$A$1:$B$338,2,FALSE),VLOOKUP(BL63,'class and classification'!$A$340:$B$378,2,FALSE))</f>
        <v>Predominantly Urban</v>
      </c>
      <c r="BN63" t="str">
        <f>IFERROR(VLOOKUP(BL63,'class and classification'!$A$1:$C$338,3,FALSE),VLOOKUP(BL63,'class and classification'!$A$340:$C$378,3,FALSE))</f>
        <v>MD</v>
      </c>
      <c r="BO63">
        <v>78.069999999999993</v>
      </c>
      <c r="BP63">
        <v>61.11</v>
      </c>
      <c r="BQ63">
        <v>74.989999999999995</v>
      </c>
      <c r="BR63">
        <v>77.27</v>
      </c>
      <c r="BS63">
        <v>79.47</v>
      </c>
      <c r="BT63">
        <v>79.41</v>
      </c>
    </row>
    <row r="64" spans="2:72"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76</v>
      </c>
      <c r="F64">
        <v>96</v>
      </c>
      <c r="G64">
        <v>93.5</v>
      </c>
      <c r="H64">
        <v>95.5</v>
      </c>
      <c r="I64">
        <v>97.5</v>
      </c>
      <c r="J64">
        <v>97.2</v>
      </c>
      <c r="AB64" t="s">
        <v>332</v>
      </c>
      <c r="AC64" t="str">
        <f>IFERROR(VLOOKUP(AB64,'class and classification'!$A$1:$B$338,2,FALSE),VLOOKUP(AB64,'class and classification'!$A$340:$B$378,2,FALSE))</f>
        <v>Urban with Significant Rural</v>
      </c>
      <c r="AD64" t="str">
        <f>IFERROR(VLOOKUP(AB64,'class and classification'!$A$1:$C$338,3,FALSE),VLOOKUP(AB64,'class and classification'!$A$340:$C$378,3,FALSE))</f>
        <v>SC</v>
      </c>
      <c r="BB64" t="s">
        <v>218</v>
      </c>
      <c r="BC64" t="str">
        <f>IFERROR(VLOOKUP(BB64,'class and classification'!$A$1:$B$338,2,FALSE),VLOOKUP(BB64,'class and classification'!$A$340:$B$378,2,FALSE))</f>
        <v>Predominantly Urban</v>
      </c>
      <c r="BD64" t="str">
        <f>IFERROR(VLOOKUP(BB64,'class and classification'!$A$1:$C$338,3,FALSE),VLOOKUP(BB64,'class and classification'!$A$340:$C$378,3,FALSE))</f>
        <v>MD</v>
      </c>
      <c r="BG64">
        <v>5.4</v>
      </c>
      <c r="BH64">
        <v>8.1999999999999993</v>
      </c>
      <c r="BI64">
        <v>9.3000000000000007</v>
      </c>
      <c r="BJ64">
        <v>20.5</v>
      </c>
      <c r="BL64" t="s">
        <v>218</v>
      </c>
      <c r="BM64" t="str">
        <f>IFERROR(VLOOKUP(BL64,'class and classification'!$A$1:$B$338,2,FALSE),VLOOKUP(BL64,'class and classification'!$A$340:$B$378,2,FALSE))</f>
        <v>Predominantly Urban</v>
      </c>
      <c r="BN64" t="str">
        <f>IFERROR(VLOOKUP(BL64,'class and classification'!$A$1:$C$338,3,FALSE),VLOOKUP(BL64,'class and classification'!$A$340:$C$378,3,FALSE))</f>
        <v>MD</v>
      </c>
      <c r="BO64">
        <v>80.010000000000005</v>
      </c>
      <c r="BP64">
        <v>57.24</v>
      </c>
      <c r="BQ64">
        <v>67.739999999999995</v>
      </c>
      <c r="BR64">
        <v>74.33</v>
      </c>
      <c r="BS64">
        <v>78.430000000000007</v>
      </c>
      <c r="BT64">
        <v>81.42</v>
      </c>
    </row>
    <row r="65" spans="2:72"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84</v>
      </c>
      <c r="F65">
        <v>88</v>
      </c>
      <c r="G65">
        <v>92.1</v>
      </c>
      <c r="H65">
        <v>92.7</v>
      </c>
      <c r="I65">
        <v>94.1</v>
      </c>
      <c r="J65">
        <v>94.9</v>
      </c>
      <c r="AB65" t="s">
        <v>333</v>
      </c>
      <c r="AC65" t="str">
        <f>IFERROR(VLOOKUP(AB65,'class and classification'!$A$1:$B$338,2,FALSE),VLOOKUP(AB65,'class and classification'!$A$340:$B$378,2,FALSE))</f>
        <v>Predominantly Rural</v>
      </c>
      <c r="AD65" t="str">
        <f>IFERROR(VLOOKUP(AB65,'class and classification'!$A$1:$C$338,3,FALSE),VLOOKUP(AB65,'class and classification'!$A$340:$C$378,3,FALSE))</f>
        <v>SC</v>
      </c>
      <c r="BB65" t="s">
        <v>232</v>
      </c>
      <c r="BC65" t="str">
        <f>IFERROR(VLOOKUP(BB65,'class and classification'!$A$1:$B$338,2,FALSE),VLOOKUP(BB65,'class and classification'!$A$340:$B$378,2,FALSE))</f>
        <v>Predominantly Urban</v>
      </c>
      <c r="BD65" t="str">
        <f>IFERROR(VLOOKUP(BB65,'class and classification'!$A$1:$C$338,3,FALSE),VLOOKUP(BB65,'class and classification'!$A$340:$C$378,3,FALSE))</f>
        <v>MD</v>
      </c>
      <c r="BG65">
        <v>1.5</v>
      </c>
      <c r="BH65">
        <v>2.4</v>
      </c>
      <c r="BI65">
        <v>4.5</v>
      </c>
      <c r="BJ65">
        <v>21.1</v>
      </c>
      <c r="BL65" t="s">
        <v>232</v>
      </c>
      <c r="BM65" t="str">
        <f>IFERROR(VLOOKUP(BL65,'class and classification'!$A$1:$B$338,2,FALSE),VLOOKUP(BL65,'class and classification'!$A$340:$B$378,2,FALSE))</f>
        <v>Predominantly Urban</v>
      </c>
      <c r="BN65" t="str">
        <f>IFERROR(VLOOKUP(BL65,'class and classification'!$A$1:$C$338,3,FALSE),VLOOKUP(BL65,'class and classification'!$A$340:$C$378,3,FALSE))</f>
        <v>MD</v>
      </c>
      <c r="BO65">
        <v>65.19</v>
      </c>
      <c r="BP65">
        <v>79.040000000000006</v>
      </c>
      <c r="BQ65">
        <v>86.77</v>
      </c>
      <c r="BR65">
        <v>88.83</v>
      </c>
      <c r="BS65">
        <v>88.32</v>
      </c>
      <c r="BT65">
        <v>89.29</v>
      </c>
    </row>
    <row r="66" spans="2:72"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88</v>
      </c>
      <c r="F66">
        <v>90</v>
      </c>
      <c r="G66">
        <v>91.3</v>
      </c>
      <c r="H66">
        <v>92.9</v>
      </c>
      <c r="I66">
        <v>94.4</v>
      </c>
      <c r="J66">
        <v>95.5</v>
      </c>
      <c r="AB66" t="s">
        <v>337</v>
      </c>
      <c r="AC66" t="str">
        <f>IFERROR(VLOOKUP(AB66,'class and classification'!$A$1:$B$338,2,FALSE),VLOOKUP(AB66,'class and classification'!$A$340:$B$378,2,FALSE))</f>
        <v>Urban with Significant Rural</v>
      </c>
      <c r="AD66" t="str">
        <f>IFERROR(VLOOKUP(AB66,'class and classification'!$A$1:$C$338,3,FALSE),VLOOKUP(AB66,'class and classification'!$A$340:$C$378,3,FALSE))</f>
        <v>SC</v>
      </c>
      <c r="BB66" t="s">
        <v>37</v>
      </c>
      <c r="BC66" t="str">
        <f>IFERROR(VLOOKUP(BB66,'class and classification'!$A$1:$B$338,2,FALSE),VLOOKUP(BB66,'class and classification'!$A$340:$B$378,2,FALSE))</f>
        <v>Predominantly Urban</v>
      </c>
      <c r="BD66" t="str">
        <f>IFERROR(VLOOKUP(BB66,'class and classification'!$A$1:$C$338,3,FALSE),VLOOKUP(BB66,'class and classification'!$A$340:$C$378,3,FALSE))</f>
        <v>MD</v>
      </c>
      <c r="BG66">
        <v>1.8</v>
      </c>
      <c r="BH66">
        <v>2.2000000000000002</v>
      </c>
      <c r="BI66">
        <v>3.4</v>
      </c>
      <c r="BJ66">
        <v>7.9</v>
      </c>
      <c r="BL66" t="s">
        <v>37</v>
      </c>
      <c r="BM66" t="str">
        <f>IFERROR(VLOOKUP(BL66,'class and classification'!$A$1:$B$338,2,FALSE),VLOOKUP(BL66,'class and classification'!$A$340:$B$378,2,FALSE))</f>
        <v>Predominantly Urban</v>
      </c>
      <c r="BN66" t="str">
        <f>IFERROR(VLOOKUP(BL66,'class and classification'!$A$1:$C$338,3,FALSE),VLOOKUP(BL66,'class and classification'!$A$340:$C$378,3,FALSE))</f>
        <v>MD</v>
      </c>
      <c r="BO66">
        <v>84.6</v>
      </c>
      <c r="BP66">
        <v>72.55</v>
      </c>
      <c r="BQ66">
        <v>85.42</v>
      </c>
      <c r="BR66">
        <v>86.45</v>
      </c>
      <c r="BS66">
        <v>85.36</v>
      </c>
      <c r="BT66">
        <v>83.86</v>
      </c>
    </row>
    <row r="67" spans="2:72"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89</v>
      </c>
      <c r="F67">
        <v>90</v>
      </c>
      <c r="G67">
        <v>92.5</v>
      </c>
      <c r="H67">
        <v>91.1</v>
      </c>
      <c r="I67">
        <v>93.5</v>
      </c>
      <c r="J67">
        <v>94.8</v>
      </c>
      <c r="AB67" t="s">
        <v>189</v>
      </c>
      <c r="AC67" t="str">
        <f>IFERROR(VLOOKUP(AB67,'class and classification'!$A$1:$B$338,2,FALSE),VLOOKUP(AB67,'class and classification'!$A$340:$B$378,2,FALSE))</f>
        <v>Urban with Significant Rural</v>
      </c>
      <c r="AD67" t="str">
        <f>IFERROR(VLOOKUP(AB67,'class and classification'!$A$1:$C$338,3,FALSE),VLOOKUP(AB67,'class and classification'!$A$340:$C$378,3,FALSE))</f>
        <v>UA</v>
      </c>
      <c r="AJ67">
        <v>73.8</v>
      </c>
      <c r="BB67" t="s">
        <v>52</v>
      </c>
      <c r="BC67" t="str">
        <f>IFERROR(VLOOKUP(BB67,'class and classification'!$A$1:$B$338,2,FALSE),VLOOKUP(BB67,'class and classification'!$A$340:$B$378,2,FALSE))</f>
        <v>Predominantly Urban</v>
      </c>
      <c r="BD67" t="str">
        <f>IFERROR(VLOOKUP(BB67,'class and classification'!$A$1:$C$338,3,FALSE),VLOOKUP(BB67,'class and classification'!$A$340:$C$378,3,FALSE))</f>
        <v>MD</v>
      </c>
      <c r="BG67">
        <v>2.7</v>
      </c>
      <c r="BH67">
        <v>3.5</v>
      </c>
      <c r="BI67">
        <v>10.6</v>
      </c>
      <c r="BJ67">
        <v>14.3</v>
      </c>
      <c r="BL67" t="s">
        <v>52</v>
      </c>
      <c r="BM67" t="str">
        <f>IFERROR(VLOOKUP(BL67,'class and classification'!$A$1:$B$338,2,FALSE),VLOOKUP(BL67,'class and classification'!$A$340:$B$378,2,FALSE))</f>
        <v>Predominantly Urban</v>
      </c>
      <c r="BN67" t="str">
        <f>IFERROR(VLOOKUP(BL67,'class and classification'!$A$1:$C$338,3,FALSE),VLOOKUP(BL67,'class and classification'!$A$340:$C$378,3,FALSE))</f>
        <v>MD</v>
      </c>
      <c r="BO67">
        <v>51.38</v>
      </c>
      <c r="BP67">
        <v>73.08</v>
      </c>
      <c r="BQ67">
        <v>86.63</v>
      </c>
      <c r="BR67">
        <v>84.24</v>
      </c>
      <c r="BS67">
        <v>84.28</v>
      </c>
      <c r="BT67">
        <v>87.49</v>
      </c>
    </row>
    <row r="68" spans="2:72"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81</v>
      </c>
      <c r="F68">
        <v>92</v>
      </c>
      <c r="G68">
        <v>94.9</v>
      </c>
      <c r="H68">
        <v>93.8</v>
      </c>
      <c r="I68">
        <v>94.1</v>
      </c>
      <c r="J68">
        <v>94.2</v>
      </c>
      <c r="AB68" t="s">
        <v>302</v>
      </c>
      <c r="AC68" t="str">
        <f>IFERROR(VLOOKUP(AB68,'class and classification'!$A$1:$B$338,2,FALSE),VLOOKUP(AB68,'class and classification'!$A$340:$B$378,2,FALSE))</f>
        <v>Urban with Significant Rural</v>
      </c>
      <c r="AD68" t="str">
        <f>IFERROR(VLOOKUP(AB68,'class and classification'!$A$1:$C$338,3,FALSE),VLOOKUP(AB68,'class and classification'!$A$340:$C$378,3,FALSE))</f>
        <v>UA</v>
      </c>
      <c r="AJ68">
        <v>67.2</v>
      </c>
      <c r="BB68" t="s">
        <v>150</v>
      </c>
      <c r="BC68" t="str">
        <f>IFERROR(VLOOKUP(BB68,'class and classification'!$A$1:$B$338,2,FALSE),VLOOKUP(BB68,'class and classification'!$A$340:$B$378,2,FALSE))</f>
        <v>Predominantly Urban</v>
      </c>
      <c r="BD68" t="str">
        <f>IFERROR(VLOOKUP(BB68,'class and classification'!$A$1:$C$338,3,FALSE),VLOOKUP(BB68,'class and classification'!$A$340:$C$378,3,FALSE))</f>
        <v>MD</v>
      </c>
      <c r="BG68">
        <v>4.3</v>
      </c>
      <c r="BH68">
        <v>8.9</v>
      </c>
      <c r="BI68">
        <v>22.1</v>
      </c>
      <c r="BJ68">
        <v>38</v>
      </c>
      <c r="BL68" t="s">
        <v>150</v>
      </c>
      <c r="BM68" t="str">
        <f>IFERROR(VLOOKUP(BL68,'class and classification'!$A$1:$B$338,2,FALSE),VLOOKUP(BL68,'class and classification'!$A$340:$B$378,2,FALSE))</f>
        <v>Predominantly Urban</v>
      </c>
      <c r="BN68" t="str">
        <f>IFERROR(VLOOKUP(BL68,'class and classification'!$A$1:$C$338,3,FALSE),VLOOKUP(BL68,'class and classification'!$A$340:$C$378,3,FALSE))</f>
        <v>MD</v>
      </c>
      <c r="BO68">
        <v>82.25</v>
      </c>
      <c r="BP68">
        <v>72.290000000000006</v>
      </c>
      <c r="BQ68">
        <v>86.74</v>
      </c>
      <c r="BR68">
        <v>82.34</v>
      </c>
      <c r="BS68">
        <v>82.35</v>
      </c>
      <c r="BT68">
        <v>81.36</v>
      </c>
    </row>
    <row r="69" spans="2:72" x14ac:dyDescent="0.3">
      <c r="AB69" t="s">
        <v>133</v>
      </c>
      <c r="AC69" t="str">
        <f>IFERROR(VLOOKUP(AB69,'class and classification'!$A$1:$B$338,2,FALSE),VLOOKUP(AB69,'class and classification'!$A$340:$B$378,2,FALSE))</f>
        <v>Predominantly Rural</v>
      </c>
      <c r="AD69" t="str">
        <f>IFERROR(VLOOKUP(AB69,'class and classification'!$A$1:$C$338,3,FALSE),VLOOKUP(AB69,'class and classification'!$A$340:$C$378,3,FALSE))</f>
        <v>UA</v>
      </c>
      <c r="AI69">
        <v>17.100000000000001</v>
      </c>
      <c r="AJ69">
        <v>24.5</v>
      </c>
      <c r="BB69" t="s">
        <v>154</v>
      </c>
      <c r="BC69" t="str">
        <f>IFERROR(VLOOKUP(BB69,'class and classification'!$A$1:$B$338,2,FALSE),VLOOKUP(BB69,'class and classification'!$A$340:$B$378,2,FALSE))</f>
        <v>Predominantly Urban</v>
      </c>
      <c r="BD69" t="str">
        <f>IFERROR(VLOOKUP(BB69,'class and classification'!$A$1:$C$338,3,FALSE),VLOOKUP(BB69,'class and classification'!$A$340:$C$378,3,FALSE))</f>
        <v>MD</v>
      </c>
      <c r="BG69">
        <v>7.8</v>
      </c>
      <c r="BH69">
        <v>27.2</v>
      </c>
      <c r="BI69">
        <v>44.3</v>
      </c>
      <c r="BJ69">
        <v>60.7</v>
      </c>
      <c r="BL69" t="s">
        <v>154</v>
      </c>
      <c r="BM69" t="str">
        <f>IFERROR(VLOOKUP(BL69,'class and classification'!$A$1:$B$338,2,FALSE),VLOOKUP(BL69,'class and classification'!$A$340:$B$378,2,FALSE))</f>
        <v>Predominantly Urban</v>
      </c>
      <c r="BN69" t="str">
        <f>IFERROR(VLOOKUP(BL69,'class and classification'!$A$1:$C$338,3,FALSE),VLOOKUP(BL69,'class and classification'!$A$340:$C$378,3,FALSE))</f>
        <v>MD</v>
      </c>
      <c r="BO69">
        <v>84.93</v>
      </c>
      <c r="BP69">
        <v>76.94</v>
      </c>
      <c r="BQ69">
        <v>85.17</v>
      </c>
      <c r="BR69">
        <v>87.64</v>
      </c>
      <c r="BS69">
        <v>87.31</v>
      </c>
      <c r="BT69">
        <v>87.28</v>
      </c>
    </row>
    <row r="70" spans="2:72" x14ac:dyDescent="0.3">
      <c r="AB70" t="s">
        <v>233</v>
      </c>
      <c r="AC70" t="str">
        <f>IFERROR(VLOOKUP(AB70,'class and classification'!$A$1:$B$338,2,FALSE),VLOOKUP(AB70,'class and classification'!$A$340:$B$378,2,FALSE))</f>
        <v>Predominantly Rural</v>
      </c>
      <c r="AD70" t="str">
        <f>IFERROR(VLOOKUP(AB70,'class and classification'!$A$1:$C$338,3,FALSE),VLOOKUP(AB70,'class and classification'!$A$340:$C$378,3,FALSE))</f>
        <v>UA</v>
      </c>
      <c r="AI70">
        <v>6.5</v>
      </c>
      <c r="AJ70">
        <v>14.1</v>
      </c>
      <c r="BB70" t="s">
        <v>288</v>
      </c>
      <c r="BC70" t="str">
        <f>IFERROR(VLOOKUP(BB70,'class and classification'!$A$1:$B$338,2,FALSE),VLOOKUP(BB70,'class and classification'!$A$340:$B$378,2,FALSE))</f>
        <v>Predominantly Urban</v>
      </c>
      <c r="BD70" t="str">
        <f>IFERROR(VLOOKUP(BB70,'class and classification'!$A$1:$C$338,3,FALSE),VLOOKUP(BB70,'class and classification'!$A$340:$C$378,3,FALSE))</f>
        <v>MD</v>
      </c>
      <c r="BG70">
        <v>4.3</v>
      </c>
      <c r="BH70">
        <v>12.6</v>
      </c>
      <c r="BI70">
        <v>20.399999999999999</v>
      </c>
      <c r="BJ70">
        <v>26.1</v>
      </c>
      <c r="BL70" t="s">
        <v>288</v>
      </c>
      <c r="BM70" t="str">
        <f>IFERROR(VLOOKUP(BL70,'class and classification'!$A$1:$B$338,2,FALSE),VLOOKUP(BL70,'class and classification'!$A$340:$B$378,2,FALSE))</f>
        <v>Predominantly Urban</v>
      </c>
      <c r="BN70" t="str">
        <f>IFERROR(VLOOKUP(BL70,'class and classification'!$A$1:$C$338,3,FALSE),VLOOKUP(BL70,'class and classification'!$A$340:$C$378,3,FALSE))</f>
        <v>MD</v>
      </c>
      <c r="BO70">
        <v>94.01</v>
      </c>
      <c r="BP70">
        <v>67.12</v>
      </c>
      <c r="BQ70">
        <v>84.07</v>
      </c>
      <c r="BR70">
        <v>77.41</v>
      </c>
      <c r="BS70">
        <v>77.72</v>
      </c>
      <c r="BT70">
        <v>78</v>
      </c>
    </row>
    <row r="71" spans="2:72" x14ac:dyDescent="0.3">
      <c r="AB71" t="s">
        <v>261</v>
      </c>
      <c r="AC71" t="str">
        <f>IFERROR(VLOOKUP(AB71,'class and classification'!$A$1:$B$338,2,FALSE),VLOOKUP(AB71,'class and classification'!$A$340:$B$378,2,FALSE))</f>
        <v>Predominantly Urban</v>
      </c>
      <c r="AD71" t="str">
        <f>IFERROR(VLOOKUP(AB71,'class and classification'!$A$1:$C$338,3,FALSE),VLOOKUP(AB71,'class and classification'!$A$340:$C$378,3,FALSE))</f>
        <v>UA</v>
      </c>
      <c r="AI71">
        <v>1</v>
      </c>
      <c r="AJ71">
        <v>23.5</v>
      </c>
      <c r="BB71" t="s">
        <v>28</v>
      </c>
      <c r="BC71" t="str">
        <f>IFERROR(VLOOKUP(BB71,'class and classification'!$A$1:$B$338,2,FALSE),VLOOKUP(BB71,'class and classification'!$A$340:$B$378,2,FALSE))</f>
        <v>Predominantly Urban</v>
      </c>
      <c r="BD71" t="str">
        <f>IFERROR(VLOOKUP(BB71,'class and classification'!$A$1:$C$338,3,FALSE),VLOOKUP(BB71,'class and classification'!$A$340:$C$378,3,FALSE))</f>
        <v>MD</v>
      </c>
      <c r="BG71">
        <v>3.1</v>
      </c>
      <c r="BH71">
        <v>20.6</v>
      </c>
      <c r="BI71">
        <v>33.4</v>
      </c>
      <c r="BJ71">
        <v>38.700000000000003</v>
      </c>
      <c r="BL71" t="s">
        <v>28</v>
      </c>
      <c r="BM71" t="str">
        <f>IFERROR(VLOOKUP(BL71,'class and classification'!$A$1:$B$338,2,FALSE),VLOOKUP(BL71,'class and classification'!$A$340:$B$378,2,FALSE))</f>
        <v>Predominantly Urban</v>
      </c>
      <c r="BN71" t="str">
        <f>IFERROR(VLOOKUP(BL71,'class and classification'!$A$1:$C$338,3,FALSE),VLOOKUP(BL71,'class and classification'!$A$340:$C$378,3,FALSE))</f>
        <v>MD</v>
      </c>
      <c r="BO71">
        <v>91.89</v>
      </c>
      <c r="BP71">
        <v>73.33</v>
      </c>
      <c r="BQ71">
        <v>89.96</v>
      </c>
      <c r="BR71">
        <v>93.92</v>
      </c>
      <c r="BS71">
        <v>87.81</v>
      </c>
      <c r="BT71">
        <v>90.56</v>
      </c>
    </row>
    <row r="72" spans="2:72"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95</v>
      </c>
      <c r="F72">
        <v>97</v>
      </c>
      <c r="G72">
        <v>99.5</v>
      </c>
      <c r="H72">
        <v>98.300000000000011</v>
      </c>
      <c r="I72">
        <v>98.9</v>
      </c>
      <c r="J72">
        <v>98.5</v>
      </c>
      <c r="AB72" t="s">
        <v>273</v>
      </c>
      <c r="AC72" t="str">
        <f>IFERROR(VLOOKUP(AB72,'class and classification'!$A$1:$B$338,2,FALSE),VLOOKUP(AB72,'class and classification'!$A$340:$B$378,2,FALSE))</f>
        <v>Predominantly Urban</v>
      </c>
      <c r="AD72" t="str">
        <f>IFERROR(VLOOKUP(AB72,'class and classification'!$A$1:$C$338,3,FALSE),VLOOKUP(AB72,'class and classification'!$A$340:$C$378,3,FALSE))</f>
        <v>UA</v>
      </c>
      <c r="AI72">
        <v>5.5</v>
      </c>
      <c r="AJ72">
        <v>77.8</v>
      </c>
      <c r="BB72" t="s">
        <v>75</v>
      </c>
      <c r="BC72" t="str">
        <f>IFERROR(VLOOKUP(BB72,'class and classification'!$A$1:$B$338,2,FALSE),VLOOKUP(BB72,'class and classification'!$A$340:$B$378,2,FALSE))</f>
        <v>Predominantly Urban</v>
      </c>
      <c r="BD72" t="str">
        <f>IFERROR(VLOOKUP(BB72,'class and classification'!$A$1:$C$338,3,FALSE),VLOOKUP(BB72,'class and classification'!$A$340:$C$378,3,FALSE))</f>
        <v>MD</v>
      </c>
      <c r="BG72">
        <v>16.399999999999999</v>
      </c>
      <c r="BH72">
        <v>34.4</v>
      </c>
      <c r="BI72">
        <v>67.2</v>
      </c>
      <c r="BJ72">
        <v>91.5</v>
      </c>
      <c r="BL72" t="s">
        <v>75</v>
      </c>
      <c r="BM72" t="str">
        <f>IFERROR(VLOOKUP(BL72,'class and classification'!$A$1:$B$338,2,FALSE),VLOOKUP(BL72,'class and classification'!$A$340:$B$378,2,FALSE))</f>
        <v>Predominantly Urban</v>
      </c>
      <c r="BN72" t="str">
        <f>IFERROR(VLOOKUP(BL72,'class and classification'!$A$1:$C$338,3,FALSE),VLOOKUP(BL72,'class and classification'!$A$340:$C$378,3,FALSE))</f>
        <v>MD</v>
      </c>
      <c r="BO72">
        <v>98.22</v>
      </c>
      <c r="BP72">
        <v>72.89</v>
      </c>
      <c r="BQ72">
        <v>77.489999999999995</v>
      </c>
      <c r="BR72">
        <v>82.78</v>
      </c>
      <c r="BS72">
        <v>83.22</v>
      </c>
      <c r="BT72">
        <v>84.79</v>
      </c>
    </row>
    <row r="73" spans="2:72"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92</v>
      </c>
      <c r="F73">
        <v>96</v>
      </c>
      <c r="G73">
        <v>96.7</v>
      </c>
      <c r="H73">
        <v>97.1</v>
      </c>
      <c r="I73">
        <v>97.3</v>
      </c>
      <c r="J73">
        <v>97.2</v>
      </c>
      <c r="AB73" t="s">
        <v>340</v>
      </c>
      <c r="AC73" t="str">
        <f>IFERROR(VLOOKUP(AB73,'class and classification'!$A$1:$B$338,2,FALSE),VLOOKUP(AB73,'class and classification'!$A$340:$B$378,2,FALSE))</f>
        <v>Urban with Significant Rural</v>
      </c>
      <c r="AD73" t="str">
        <f>IFERROR(VLOOKUP(AB73,'class and classification'!$A$1:$C$338,3,FALSE),VLOOKUP(AB73,'class and classification'!$A$340:$C$378,3,FALSE))</f>
        <v>SC</v>
      </c>
      <c r="BB73" t="s">
        <v>87</v>
      </c>
      <c r="BC73" t="str">
        <f>IFERROR(VLOOKUP(BB73,'class and classification'!$A$1:$B$338,2,FALSE),VLOOKUP(BB73,'class and classification'!$A$340:$B$378,2,FALSE))</f>
        <v>Predominantly Urban</v>
      </c>
      <c r="BD73" t="str">
        <f>IFERROR(VLOOKUP(BB73,'class and classification'!$A$1:$C$338,3,FALSE),VLOOKUP(BB73,'class and classification'!$A$340:$C$378,3,FALSE))</f>
        <v>MD</v>
      </c>
      <c r="BG73">
        <v>0.1</v>
      </c>
      <c r="BH73">
        <v>0.5</v>
      </c>
      <c r="BI73">
        <v>1.9</v>
      </c>
      <c r="BJ73">
        <v>5</v>
      </c>
      <c r="BL73" t="s">
        <v>87</v>
      </c>
      <c r="BM73" t="str">
        <f>IFERROR(VLOOKUP(BL73,'class and classification'!$A$1:$B$338,2,FALSE),VLOOKUP(BL73,'class and classification'!$A$340:$B$378,2,FALSE))</f>
        <v>Predominantly Urban</v>
      </c>
      <c r="BN73" t="str">
        <f>IFERROR(VLOOKUP(BL73,'class and classification'!$A$1:$C$338,3,FALSE),VLOOKUP(BL73,'class and classification'!$A$340:$C$378,3,FALSE))</f>
        <v>MD</v>
      </c>
      <c r="BO73">
        <v>94.92</v>
      </c>
      <c r="BP73">
        <v>64.569999999999993</v>
      </c>
      <c r="BQ73">
        <v>81.28</v>
      </c>
      <c r="BR73">
        <v>83.17</v>
      </c>
      <c r="BS73">
        <v>79.72</v>
      </c>
      <c r="BT73">
        <v>85.37</v>
      </c>
    </row>
    <row r="74" spans="2:72"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93</v>
      </c>
      <c r="F74">
        <v>94</v>
      </c>
      <c r="G74">
        <v>97.2</v>
      </c>
      <c r="H74">
        <v>96.300000000000011</v>
      </c>
      <c r="I74">
        <v>97.6</v>
      </c>
      <c r="J74">
        <v>97.5</v>
      </c>
      <c r="AB74" t="s">
        <v>343</v>
      </c>
      <c r="AC74" t="str">
        <f>IFERROR(VLOOKUP(AB74,'class and classification'!$A$1:$B$338,2,FALSE),VLOOKUP(AB74,'class and classification'!$A$340:$B$378,2,FALSE))</f>
        <v>Urban with Significant Rural</v>
      </c>
      <c r="AD74" t="str">
        <f>IFERROR(VLOOKUP(AB74,'class and classification'!$A$1:$C$338,3,FALSE),VLOOKUP(AB74,'class and classification'!$A$340:$C$378,3,FALSE))</f>
        <v>SC</v>
      </c>
      <c r="BB74" t="s">
        <v>226</v>
      </c>
      <c r="BC74" t="str">
        <f>IFERROR(VLOOKUP(BB74,'class and classification'!$A$1:$B$338,2,FALSE),VLOOKUP(BB74,'class and classification'!$A$340:$B$378,2,FALSE))</f>
        <v>Predominantly Urban</v>
      </c>
      <c r="BD74" t="str">
        <f>IFERROR(VLOOKUP(BB74,'class and classification'!$A$1:$C$338,3,FALSE),VLOOKUP(BB74,'class and classification'!$A$340:$C$378,3,FALSE))</f>
        <v>MD</v>
      </c>
      <c r="BG74">
        <v>0.5</v>
      </c>
      <c r="BH74">
        <v>2.6</v>
      </c>
      <c r="BI74">
        <v>11.2</v>
      </c>
      <c r="BJ74">
        <v>19.399999999999999</v>
      </c>
      <c r="BL74" t="s">
        <v>226</v>
      </c>
      <c r="BM74" t="str">
        <f>IFERROR(VLOOKUP(BL74,'class and classification'!$A$1:$B$338,2,FALSE),VLOOKUP(BL74,'class and classification'!$A$340:$B$378,2,FALSE))</f>
        <v>Predominantly Urban</v>
      </c>
      <c r="BN74" t="str">
        <f>IFERROR(VLOOKUP(BL74,'class and classification'!$A$1:$C$338,3,FALSE),VLOOKUP(BL74,'class and classification'!$A$340:$C$378,3,FALSE))</f>
        <v>MD</v>
      </c>
      <c r="BO74">
        <v>97.23</v>
      </c>
      <c r="BP74">
        <v>73.44</v>
      </c>
      <c r="BQ74">
        <v>92.38</v>
      </c>
      <c r="BR74">
        <v>95.16</v>
      </c>
      <c r="BS74">
        <v>91.52</v>
      </c>
      <c r="BT74">
        <v>93.04</v>
      </c>
    </row>
    <row r="75" spans="2:72"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91</v>
      </c>
      <c r="F75">
        <v>95</v>
      </c>
      <c r="G75">
        <v>97.5</v>
      </c>
      <c r="H75">
        <v>97</v>
      </c>
      <c r="I75">
        <v>97.2</v>
      </c>
      <c r="J75">
        <v>96.2</v>
      </c>
      <c r="AB75" t="s">
        <v>28</v>
      </c>
      <c r="AC75" t="str">
        <f>IFERROR(VLOOKUP(AB75,'class and classification'!$A$1:$B$338,2,FALSE),VLOOKUP(AB75,'class and classification'!$A$340:$B$378,2,FALSE))</f>
        <v>Predominantly Urban</v>
      </c>
      <c r="AD75" t="str">
        <f>IFERROR(VLOOKUP(AB75,'class and classification'!$A$1:$C$338,3,FALSE),VLOOKUP(AB75,'class and classification'!$A$340:$C$378,3,FALSE))</f>
        <v>MD</v>
      </c>
      <c r="AI75">
        <v>88.4</v>
      </c>
      <c r="AJ75">
        <v>88</v>
      </c>
      <c r="BB75" t="s">
        <v>235</v>
      </c>
      <c r="BC75" t="str">
        <f>IFERROR(VLOOKUP(BB75,'class and classification'!$A$1:$B$338,2,FALSE),VLOOKUP(BB75,'class and classification'!$A$340:$B$378,2,FALSE))</f>
        <v>Predominantly Urban</v>
      </c>
      <c r="BD75" t="str">
        <f>IFERROR(VLOOKUP(BB75,'class and classification'!$A$1:$C$338,3,FALSE),VLOOKUP(BB75,'class and classification'!$A$340:$C$378,3,FALSE))</f>
        <v>MD</v>
      </c>
      <c r="BG75">
        <v>3.8</v>
      </c>
      <c r="BH75">
        <v>11.7</v>
      </c>
      <c r="BI75">
        <v>22.2</v>
      </c>
      <c r="BJ75">
        <v>37.6</v>
      </c>
      <c r="BL75" t="s">
        <v>235</v>
      </c>
      <c r="BM75" t="str">
        <f>IFERROR(VLOOKUP(BL75,'class and classification'!$A$1:$B$338,2,FALSE),VLOOKUP(BL75,'class and classification'!$A$340:$B$378,2,FALSE))</f>
        <v>Predominantly Urban</v>
      </c>
      <c r="BN75" t="str">
        <f>IFERROR(VLOOKUP(BL75,'class and classification'!$A$1:$C$338,3,FALSE),VLOOKUP(BL75,'class and classification'!$A$340:$C$378,3,FALSE))</f>
        <v>MD</v>
      </c>
      <c r="BO75">
        <v>86.4</v>
      </c>
      <c r="BP75">
        <v>52.76</v>
      </c>
      <c r="BQ75">
        <v>74.67</v>
      </c>
      <c r="BR75">
        <v>80.31</v>
      </c>
      <c r="BS75">
        <v>82.08</v>
      </c>
      <c r="BT75">
        <v>81.84</v>
      </c>
    </row>
    <row r="76" spans="2:72"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96</v>
      </c>
      <c r="F76">
        <v>97</v>
      </c>
      <c r="G76">
        <v>98.1</v>
      </c>
      <c r="H76">
        <v>97.300000000000011</v>
      </c>
      <c r="I76">
        <v>97.6</v>
      </c>
      <c r="J76">
        <v>97.7</v>
      </c>
      <c r="AB76" t="s">
        <v>75</v>
      </c>
      <c r="AC76" t="str">
        <f>IFERROR(VLOOKUP(AB76,'class and classification'!$A$1:$B$338,2,FALSE),VLOOKUP(AB76,'class and classification'!$A$340:$B$378,2,FALSE))</f>
        <v>Predominantly Urban</v>
      </c>
      <c r="AD76" t="str">
        <f>IFERROR(VLOOKUP(AB76,'class and classification'!$A$1:$C$338,3,FALSE),VLOOKUP(AB76,'class and classification'!$A$340:$C$378,3,FALSE))</f>
        <v>MD</v>
      </c>
      <c r="AI76">
        <v>89.3</v>
      </c>
      <c r="AJ76">
        <v>94.1</v>
      </c>
      <c r="BB76" t="s">
        <v>289</v>
      </c>
      <c r="BC76" t="str">
        <f>IFERROR(VLOOKUP(BB76,'class and classification'!$A$1:$B$338,2,FALSE),VLOOKUP(BB76,'class and classification'!$A$340:$B$378,2,FALSE))</f>
        <v>Predominantly Urban</v>
      </c>
      <c r="BD76" t="str">
        <f>IFERROR(VLOOKUP(BB76,'class and classification'!$A$1:$C$338,3,FALSE),VLOOKUP(BB76,'class and classification'!$A$340:$C$378,3,FALSE))</f>
        <v>MD</v>
      </c>
      <c r="BG76">
        <v>7.1</v>
      </c>
      <c r="BH76">
        <v>10.5</v>
      </c>
      <c r="BI76">
        <v>11.1</v>
      </c>
      <c r="BJ76">
        <v>11.9</v>
      </c>
      <c r="BL76" t="s">
        <v>289</v>
      </c>
      <c r="BM76" t="str">
        <f>IFERROR(VLOOKUP(BL76,'class and classification'!$A$1:$B$338,2,FALSE),VLOOKUP(BL76,'class and classification'!$A$340:$B$378,2,FALSE))</f>
        <v>Predominantly Urban</v>
      </c>
      <c r="BN76" t="str">
        <f>IFERROR(VLOOKUP(BL76,'class and classification'!$A$1:$C$338,3,FALSE),VLOOKUP(BL76,'class and classification'!$A$340:$C$378,3,FALSE))</f>
        <v>MD</v>
      </c>
      <c r="BO76">
        <v>87.74</v>
      </c>
      <c r="BP76">
        <v>57.27</v>
      </c>
      <c r="BQ76">
        <v>76.3</v>
      </c>
      <c r="BR76">
        <v>77.569999999999993</v>
      </c>
      <c r="BS76">
        <v>75.7</v>
      </c>
      <c r="BT76">
        <v>77.7</v>
      </c>
    </row>
    <row r="77" spans="2:72"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94</v>
      </c>
      <c r="F77">
        <v>97</v>
      </c>
      <c r="G77">
        <v>97.3</v>
      </c>
      <c r="H77">
        <v>95.399999999999991</v>
      </c>
      <c r="I77">
        <v>96.4</v>
      </c>
      <c r="J77">
        <v>96.8</v>
      </c>
      <c r="AB77" t="s">
        <v>87</v>
      </c>
      <c r="AC77" t="str">
        <f>IFERROR(VLOOKUP(AB77,'class and classification'!$A$1:$B$338,2,FALSE),VLOOKUP(AB77,'class and classification'!$A$340:$B$378,2,FALSE))</f>
        <v>Predominantly Urban</v>
      </c>
      <c r="AD77" t="str">
        <f>IFERROR(VLOOKUP(AB77,'class and classification'!$A$1:$C$338,3,FALSE),VLOOKUP(AB77,'class and classification'!$A$340:$C$378,3,FALSE))</f>
        <v>MD</v>
      </c>
      <c r="AI77">
        <v>82.8</v>
      </c>
      <c r="AJ77">
        <v>88.5</v>
      </c>
      <c r="BB77" t="s">
        <v>313</v>
      </c>
      <c r="BC77" t="str">
        <f>IFERROR(VLOOKUP(BB77,'class and classification'!$A$1:$B$338,2,FALSE),VLOOKUP(BB77,'class and classification'!$A$340:$B$378,2,FALSE))</f>
        <v>Predominantly Urban</v>
      </c>
      <c r="BD77" t="str">
        <f>IFERROR(VLOOKUP(BB77,'class and classification'!$A$1:$C$338,3,FALSE),VLOOKUP(BB77,'class and classification'!$A$340:$C$378,3,FALSE))</f>
        <v>MD</v>
      </c>
      <c r="BG77">
        <v>0.6</v>
      </c>
      <c r="BH77">
        <v>1</v>
      </c>
      <c r="BI77">
        <v>1.8</v>
      </c>
      <c r="BJ77">
        <v>15.2</v>
      </c>
      <c r="BL77" t="s">
        <v>313</v>
      </c>
      <c r="BM77" t="str">
        <f>IFERROR(VLOOKUP(BL77,'class and classification'!$A$1:$B$338,2,FALSE),VLOOKUP(BL77,'class and classification'!$A$340:$B$378,2,FALSE))</f>
        <v>Predominantly Urban</v>
      </c>
      <c r="BN77" t="str">
        <f>IFERROR(VLOOKUP(BL77,'class and classification'!$A$1:$C$338,3,FALSE),VLOOKUP(BL77,'class and classification'!$A$340:$C$378,3,FALSE))</f>
        <v>MD</v>
      </c>
      <c r="BO77">
        <v>98.83</v>
      </c>
      <c r="BP77">
        <v>79.42</v>
      </c>
      <c r="BQ77">
        <v>86.01</v>
      </c>
      <c r="BR77">
        <v>88.28</v>
      </c>
      <c r="BS77">
        <v>85.87</v>
      </c>
      <c r="BT77">
        <v>87.18</v>
      </c>
    </row>
    <row r="78" spans="2:72"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62</v>
      </c>
      <c r="F78">
        <v>82</v>
      </c>
      <c r="G78">
        <v>58.2</v>
      </c>
      <c r="H78">
        <v>53.9</v>
      </c>
      <c r="I78">
        <v>56.5</v>
      </c>
      <c r="J78">
        <v>56.5</v>
      </c>
      <c r="AB78" t="s">
        <v>226</v>
      </c>
      <c r="AC78" t="str">
        <f>IFERROR(VLOOKUP(AB78,'class and classification'!$A$1:$B$338,2,FALSE),VLOOKUP(AB78,'class and classification'!$A$340:$B$378,2,FALSE))</f>
        <v>Predominantly Urban</v>
      </c>
      <c r="AD78" t="str">
        <f>IFERROR(VLOOKUP(AB78,'class and classification'!$A$1:$C$338,3,FALSE),VLOOKUP(AB78,'class and classification'!$A$340:$C$378,3,FALSE))</f>
        <v>MD</v>
      </c>
      <c r="AI78">
        <v>70.099999999999994</v>
      </c>
      <c r="AJ78">
        <v>82</v>
      </c>
      <c r="BB78" t="s">
        <v>322</v>
      </c>
      <c r="BC78" t="str">
        <f>IFERROR(VLOOKUP(BB78,'class and classification'!$A$1:$B$338,2,FALSE),VLOOKUP(BB78,'class and classification'!$A$340:$B$378,2,FALSE))</f>
        <v>Predominantly Rural</v>
      </c>
      <c r="BD78" t="str">
        <f>IFERROR(VLOOKUP(BB78,'class and classification'!$A$1:$C$338,3,FALSE),VLOOKUP(BB78,'class and classification'!$A$340:$C$378,3,FALSE))</f>
        <v>SC</v>
      </c>
      <c r="BL78" t="s">
        <v>322</v>
      </c>
      <c r="BM78" t="str">
        <f>IFERROR(VLOOKUP(BL78,'class and classification'!$A$1:$B$338,2,FALSE),VLOOKUP(BL78,'class and classification'!$A$340:$B$378,2,FALSE))</f>
        <v>Predominantly Rural</v>
      </c>
      <c r="BN78" t="str">
        <f>IFERROR(VLOOKUP(BL78,'class and classification'!$A$1:$C$338,3,FALSE),VLOOKUP(BL78,'class and classification'!$A$340:$C$378,3,FALSE))</f>
        <v>SC</v>
      </c>
      <c r="BO78">
        <v>3.3300000000000005</v>
      </c>
    </row>
    <row r="79" spans="2:72"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91</v>
      </c>
      <c r="F79">
        <v>95</v>
      </c>
      <c r="G79">
        <v>97</v>
      </c>
      <c r="H79">
        <v>95.7</v>
      </c>
      <c r="I79">
        <v>96</v>
      </c>
      <c r="J79">
        <v>95.9</v>
      </c>
      <c r="AB79" t="s">
        <v>235</v>
      </c>
      <c r="AC79" t="str">
        <f>IFERROR(VLOOKUP(AB79,'class and classification'!$A$1:$B$338,2,FALSE),VLOOKUP(AB79,'class and classification'!$A$340:$B$378,2,FALSE))</f>
        <v>Predominantly Urban</v>
      </c>
      <c r="AD79" t="str">
        <f>IFERROR(VLOOKUP(AB79,'class and classification'!$A$1:$C$338,3,FALSE),VLOOKUP(AB79,'class and classification'!$A$340:$C$378,3,FALSE))</f>
        <v>MD</v>
      </c>
      <c r="AI79">
        <v>84.1</v>
      </c>
      <c r="AJ79">
        <v>87.3</v>
      </c>
      <c r="BB79" t="s">
        <v>331</v>
      </c>
      <c r="BC79" t="str">
        <f>IFERROR(VLOOKUP(BB79,'class and classification'!$A$1:$B$338,2,FALSE),VLOOKUP(BB79,'class and classification'!$A$340:$B$378,2,FALSE))</f>
        <v>Predominantly Urban</v>
      </c>
      <c r="BD79" t="str">
        <f>IFERROR(VLOOKUP(BB79,'class and classification'!$A$1:$C$338,3,FALSE),VLOOKUP(BB79,'class and classification'!$A$340:$C$378,3,FALSE))</f>
        <v>SC</v>
      </c>
      <c r="BL79" t="s">
        <v>331</v>
      </c>
      <c r="BM79" t="str">
        <f>IFERROR(VLOOKUP(BL79,'class and classification'!$A$1:$B$338,2,FALSE),VLOOKUP(BL79,'class and classification'!$A$340:$B$378,2,FALSE))</f>
        <v>Predominantly Urban</v>
      </c>
      <c r="BN79" t="str">
        <f>IFERROR(VLOOKUP(BL79,'class and classification'!$A$1:$C$338,3,FALSE),VLOOKUP(BL79,'class and classification'!$A$340:$C$378,3,FALSE))</f>
        <v>SC</v>
      </c>
      <c r="BO79">
        <v>38.24</v>
      </c>
    </row>
    <row r="80" spans="2:72"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94</v>
      </c>
      <c r="F80">
        <v>97</v>
      </c>
      <c r="G80">
        <v>98.6</v>
      </c>
      <c r="H80">
        <v>98.300000000000011</v>
      </c>
      <c r="I80">
        <v>98.4</v>
      </c>
      <c r="J80">
        <v>97.3</v>
      </c>
      <c r="AB80" t="s">
        <v>289</v>
      </c>
      <c r="AC80" t="str">
        <f>IFERROR(VLOOKUP(AB80,'class and classification'!$A$1:$B$338,2,FALSE),VLOOKUP(AB80,'class and classification'!$A$340:$B$378,2,FALSE))</f>
        <v>Predominantly Urban</v>
      </c>
      <c r="AD80" t="str">
        <f>IFERROR(VLOOKUP(AB80,'class and classification'!$A$1:$C$338,3,FALSE),VLOOKUP(AB80,'class and classification'!$A$340:$C$378,3,FALSE))</f>
        <v>MD</v>
      </c>
      <c r="AI80">
        <v>73.8</v>
      </c>
      <c r="AJ80">
        <v>76.5</v>
      </c>
      <c r="BB80" t="s">
        <v>336</v>
      </c>
      <c r="BC80" t="str">
        <f>IFERROR(VLOOKUP(BB80,'class and classification'!$A$1:$B$338,2,FALSE),VLOOKUP(BB80,'class and classification'!$A$340:$B$378,2,FALSE))</f>
        <v>Predominantly Rural</v>
      </c>
      <c r="BD80" t="str">
        <f>IFERROR(VLOOKUP(BB80,'class and classification'!$A$1:$C$338,3,FALSE),VLOOKUP(BB80,'class and classification'!$A$340:$C$378,3,FALSE))</f>
        <v>SC</v>
      </c>
      <c r="BL80" t="s">
        <v>336</v>
      </c>
      <c r="BM80" t="str">
        <f>IFERROR(VLOOKUP(BL80,'class and classification'!$A$1:$B$338,2,FALSE),VLOOKUP(BL80,'class and classification'!$A$340:$B$378,2,FALSE))</f>
        <v>Predominantly Rural</v>
      </c>
      <c r="BN80" t="str">
        <f>IFERROR(VLOOKUP(BL80,'class and classification'!$A$1:$C$338,3,FALSE),VLOOKUP(BL80,'class and classification'!$A$340:$C$378,3,FALSE))</f>
        <v>SC</v>
      </c>
      <c r="BO80">
        <v>23.14</v>
      </c>
    </row>
    <row r="81" spans="2:67"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97</v>
      </c>
      <c r="F81">
        <v>98</v>
      </c>
      <c r="G81">
        <v>98.7</v>
      </c>
      <c r="H81">
        <v>97.3</v>
      </c>
      <c r="I81">
        <v>97.2</v>
      </c>
      <c r="J81">
        <v>97</v>
      </c>
      <c r="AB81" t="s">
        <v>313</v>
      </c>
      <c r="AC81" t="str">
        <f>IFERROR(VLOOKUP(AB81,'class and classification'!$A$1:$B$338,2,FALSE),VLOOKUP(AB81,'class and classification'!$A$340:$B$378,2,FALSE))</f>
        <v>Predominantly Urban</v>
      </c>
      <c r="AD81" t="str">
        <f>IFERROR(VLOOKUP(AB81,'class and classification'!$A$1:$C$338,3,FALSE),VLOOKUP(AB81,'class and classification'!$A$340:$C$378,3,FALSE))</f>
        <v>MD</v>
      </c>
      <c r="AI81">
        <v>2</v>
      </c>
      <c r="AJ81">
        <v>89.6</v>
      </c>
      <c r="BB81" t="s">
        <v>323</v>
      </c>
      <c r="BC81" t="str">
        <f>IFERROR(VLOOKUP(BB81,'class and classification'!$A$1:$B$338,2,FALSE),VLOOKUP(BB81,'class and classification'!$A$340:$B$378,2,FALSE))</f>
        <v>Urban with Significant Rural</v>
      </c>
      <c r="BD81" t="str">
        <f>IFERROR(VLOOKUP(BB81,'class and classification'!$A$1:$C$338,3,FALSE),VLOOKUP(BB81,'class and classification'!$A$340:$C$378,3,FALSE))</f>
        <v>SC</v>
      </c>
      <c r="BL81" t="s">
        <v>323</v>
      </c>
      <c r="BM81" t="str">
        <f>IFERROR(VLOOKUP(BL81,'class and classification'!$A$1:$B$338,2,FALSE),VLOOKUP(BL81,'class and classification'!$A$340:$B$378,2,FALSE))</f>
        <v>Urban with Significant Rural</v>
      </c>
      <c r="BN81" t="str">
        <f>IFERROR(VLOOKUP(BL81,'class and classification'!$A$1:$C$338,3,FALSE),VLOOKUP(BL81,'class and classification'!$A$340:$C$378,3,FALSE))</f>
        <v>SC</v>
      </c>
      <c r="BO81">
        <v>35.380000000000003</v>
      </c>
    </row>
    <row r="82" spans="2:67"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89</v>
      </c>
      <c r="F82">
        <v>97</v>
      </c>
      <c r="G82">
        <v>98.3</v>
      </c>
      <c r="H82">
        <v>97.9</v>
      </c>
      <c r="I82">
        <v>98.1</v>
      </c>
      <c r="J82">
        <v>98</v>
      </c>
      <c r="AB82" t="s">
        <v>345</v>
      </c>
      <c r="AC82" t="str">
        <f>IFERROR(VLOOKUP(AB82,'class and classification'!$A$1:$B$338,2,FALSE),VLOOKUP(AB82,'class and classification'!$A$340:$B$378,2,FALSE))</f>
        <v>Urban with Significant Rural</v>
      </c>
      <c r="AD82" t="str">
        <f>IFERROR(VLOOKUP(AB82,'class and classification'!$A$1:$C$338,3,FALSE),VLOOKUP(AB82,'class and classification'!$A$340:$C$378,3,FALSE))</f>
        <v>SC</v>
      </c>
      <c r="BB82" t="s">
        <v>332</v>
      </c>
      <c r="BC82" t="str">
        <f>IFERROR(VLOOKUP(BB82,'class and classification'!$A$1:$B$338,2,FALSE),VLOOKUP(BB82,'class and classification'!$A$340:$B$378,2,FALSE))</f>
        <v>Urban with Significant Rural</v>
      </c>
      <c r="BD82" t="str">
        <f>IFERROR(VLOOKUP(BB82,'class and classification'!$A$1:$C$338,3,FALSE),VLOOKUP(BB82,'class and classification'!$A$340:$C$378,3,FALSE))</f>
        <v>SC</v>
      </c>
      <c r="BL82" t="s">
        <v>332</v>
      </c>
      <c r="BM82" t="str">
        <f>IFERROR(VLOOKUP(BL82,'class and classification'!$A$1:$B$338,2,FALSE),VLOOKUP(BL82,'class and classification'!$A$340:$B$378,2,FALSE))</f>
        <v>Urban with Significant Rural</v>
      </c>
      <c r="BN82" t="str">
        <f>IFERROR(VLOOKUP(BL82,'class and classification'!$A$1:$C$338,3,FALSE),VLOOKUP(BL82,'class and classification'!$A$340:$C$378,3,FALSE))</f>
        <v>SC</v>
      </c>
      <c r="BO82">
        <v>41.77</v>
      </c>
    </row>
    <row r="83" spans="2:67"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90</v>
      </c>
      <c r="F83">
        <v>95</v>
      </c>
      <c r="G83">
        <v>97.300000000000011</v>
      </c>
      <c r="H83">
        <v>97.199999999999989</v>
      </c>
      <c r="I83">
        <v>97.2</v>
      </c>
      <c r="J83">
        <v>97</v>
      </c>
      <c r="AB83" t="s">
        <v>26</v>
      </c>
      <c r="AC83" t="str">
        <f>IFERROR(VLOOKUP(AB83,'class and classification'!$A$1:$B$338,2,FALSE),VLOOKUP(AB83,'class and classification'!$A$340:$B$378,2,FALSE))</f>
        <v>Urban with Significant Rural</v>
      </c>
      <c r="AD83" t="str">
        <f>IFERROR(VLOOKUP(AB83,'class and classification'!$A$1:$C$338,3,FALSE),VLOOKUP(AB83,'class and classification'!$A$340:$C$378,3,FALSE))</f>
        <v>UA</v>
      </c>
      <c r="AI83">
        <v>10.7</v>
      </c>
      <c r="AJ83">
        <v>35.5</v>
      </c>
      <c r="BB83" t="s">
        <v>333</v>
      </c>
      <c r="BC83" t="str">
        <f>IFERROR(VLOOKUP(BB83,'class and classification'!$A$1:$B$338,2,FALSE),VLOOKUP(BB83,'class and classification'!$A$340:$B$378,2,FALSE))</f>
        <v>Predominantly Rural</v>
      </c>
      <c r="BD83" t="str">
        <f>IFERROR(VLOOKUP(BB83,'class and classification'!$A$1:$C$338,3,FALSE),VLOOKUP(BB83,'class and classification'!$A$340:$C$378,3,FALSE))</f>
        <v>SC</v>
      </c>
      <c r="BL83" t="s">
        <v>333</v>
      </c>
      <c r="BM83" t="str">
        <f>IFERROR(VLOOKUP(BL83,'class and classification'!$A$1:$B$338,2,FALSE),VLOOKUP(BL83,'class and classification'!$A$340:$B$378,2,FALSE))</f>
        <v>Predominantly Rural</v>
      </c>
      <c r="BN83" t="str">
        <f>IFERROR(VLOOKUP(BL83,'class and classification'!$A$1:$C$338,3,FALSE),VLOOKUP(BL83,'class and classification'!$A$340:$C$378,3,FALSE))</f>
        <v>SC</v>
      </c>
      <c r="BO83">
        <v>20.49</v>
      </c>
    </row>
    <row r="84" spans="2:67"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84</v>
      </c>
      <c r="F84">
        <v>92</v>
      </c>
      <c r="G84">
        <v>94.2</v>
      </c>
      <c r="H84">
        <v>94</v>
      </c>
      <c r="I84">
        <v>94.8</v>
      </c>
      <c r="J84">
        <v>94.3</v>
      </c>
      <c r="AB84" t="s">
        <v>59</v>
      </c>
      <c r="AC84" t="str">
        <f>IFERROR(VLOOKUP(AB84,'class and classification'!$A$1:$B$338,2,FALSE),VLOOKUP(AB84,'class and classification'!$A$340:$B$378,2,FALSE))</f>
        <v>Predominantly Rural</v>
      </c>
      <c r="AD84" t="str">
        <f>IFERROR(VLOOKUP(AB84,'class and classification'!$A$1:$C$338,3,FALSE),VLOOKUP(AB84,'class and classification'!$A$340:$C$378,3,FALSE))</f>
        <v>UA</v>
      </c>
      <c r="AI84">
        <v>12.5</v>
      </c>
      <c r="AJ84">
        <v>20.9</v>
      </c>
      <c r="BB84" t="s">
        <v>337</v>
      </c>
      <c r="BC84" t="str">
        <f>IFERROR(VLOOKUP(BB84,'class and classification'!$A$1:$B$338,2,FALSE),VLOOKUP(BB84,'class and classification'!$A$340:$B$378,2,FALSE))</f>
        <v>Urban with Significant Rural</v>
      </c>
      <c r="BD84" t="str">
        <f>IFERROR(VLOOKUP(BB84,'class and classification'!$A$1:$C$338,3,FALSE),VLOOKUP(BB84,'class and classification'!$A$340:$C$378,3,FALSE))</f>
        <v>SC</v>
      </c>
      <c r="BL84" t="s">
        <v>337</v>
      </c>
      <c r="BM84" t="str">
        <f>IFERROR(VLOOKUP(BL84,'class and classification'!$A$1:$B$338,2,FALSE),VLOOKUP(BL84,'class and classification'!$A$340:$B$378,2,FALSE))</f>
        <v>Urban with Significant Rural</v>
      </c>
      <c r="BN84" t="str">
        <f>IFERROR(VLOOKUP(BL84,'class and classification'!$A$1:$C$338,3,FALSE),VLOOKUP(BL84,'class and classification'!$A$340:$C$378,3,FALSE))</f>
        <v>SC</v>
      </c>
      <c r="BO84">
        <v>41.46</v>
      </c>
    </row>
    <row r="85" spans="2:67"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95</v>
      </c>
      <c r="F85">
        <v>98</v>
      </c>
      <c r="G85">
        <v>99</v>
      </c>
      <c r="H85">
        <v>98.2</v>
      </c>
      <c r="I85">
        <v>98.4</v>
      </c>
      <c r="J85">
        <v>98.4</v>
      </c>
      <c r="AB85" t="s">
        <v>161</v>
      </c>
      <c r="AC85" t="str">
        <f>IFERROR(VLOOKUP(AB85,'class and classification'!$A$1:$B$338,2,FALSE),VLOOKUP(AB85,'class and classification'!$A$340:$B$378,2,FALSE))</f>
        <v>Predominantly Urban</v>
      </c>
      <c r="AD85" t="str">
        <f>IFERROR(VLOOKUP(AB85,'class and classification'!$A$1:$C$338,3,FALSE),VLOOKUP(AB85,'class and classification'!$A$340:$C$378,3,FALSE))</f>
        <v>UA</v>
      </c>
      <c r="AI85">
        <v>4.4000000000000004</v>
      </c>
      <c r="AJ85">
        <v>2.1</v>
      </c>
      <c r="BB85" t="s">
        <v>340</v>
      </c>
      <c r="BC85" t="str">
        <f>IFERROR(VLOOKUP(BB85,'class and classification'!$A$1:$B$338,2,FALSE),VLOOKUP(BB85,'class and classification'!$A$340:$B$378,2,FALSE))</f>
        <v>Urban with Significant Rural</v>
      </c>
      <c r="BD85" t="str">
        <f>IFERROR(VLOOKUP(BB85,'class and classification'!$A$1:$C$338,3,FALSE),VLOOKUP(BB85,'class and classification'!$A$340:$C$378,3,FALSE))</f>
        <v>SC</v>
      </c>
      <c r="BL85" t="s">
        <v>340</v>
      </c>
      <c r="BM85" t="str">
        <f>IFERROR(VLOOKUP(BL85,'class and classification'!$A$1:$B$338,2,FALSE),VLOOKUP(BL85,'class and classification'!$A$340:$B$378,2,FALSE))</f>
        <v>Urban with Significant Rural</v>
      </c>
      <c r="BN85" t="str">
        <f>IFERROR(VLOOKUP(BL85,'class and classification'!$A$1:$C$338,3,FALSE),VLOOKUP(BL85,'class and classification'!$A$340:$C$378,3,FALSE))</f>
        <v>SC</v>
      </c>
      <c r="BO85">
        <v>27.950000000000003</v>
      </c>
    </row>
    <row r="86" spans="2:67"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96</v>
      </c>
      <c r="F86">
        <v>97</v>
      </c>
      <c r="G86">
        <v>97.9</v>
      </c>
      <c r="H86">
        <v>97.3</v>
      </c>
      <c r="I86">
        <v>97.5</v>
      </c>
      <c r="J86">
        <v>97.6</v>
      </c>
      <c r="AB86" t="s">
        <v>202</v>
      </c>
      <c r="AC86" t="str">
        <f>IFERROR(VLOOKUP(AB86,'class and classification'!$A$1:$B$338,2,FALSE),VLOOKUP(AB86,'class and classification'!$A$340:$B$378,2,FALSE))</f>
        <v>Predominantly Urban</v>
      </c>
      <c r="AD86" t="str">
        <f>IFERROR(VLOOKUP(AB86,'class and classification'!$A$1:$C$338,3,FALSE),VLOOKUP(AB86,'class and classification'!$A$340:$C$378,3,FALSE))</f>
        <v>UA</v>
      </c>
      <c r="AI86">
        <v>47.1</v>
      </c>
      <c r="AJ86">
        <v>80.900000000000006</v>
      </c>
      <c r="BB86" t="s">
        <v>343</v>
      </c>
      <c r="BC86" t="str">
        <f>IFERROR(VLOOKUP(BB86,'class and classification'!$A$1:$B$338,2,FALSE),VLOOKUP(BB86,'class and classification'!$A$340:$B$378,2,FALSE))</f>
        <v>Urban with Significant Rural</v>
      </c>
      <c r="BD86" t="str">
        <f>IFERROR(VLOOKUP(BB86,'class and classification'!$A$1:$C$338,3,FALSE),VLOOKUP(BB86,'class and classification'!$A$340:$C$378,3,FALSE))</f>
        <v>SC</v>
      </c>
      <c r="BL86" t="s">
        <v>343</v>
      </c>
      <c r="BM86" t="str">
        <f>IFERROR(VLOOKUP(BL86,'class and classification'!$A$1:$B$338,2,FALSE),VLOOKUP(BL86,'class and classification'!$A$340:$B$378,2,FALSE))</f>
        <v>Urban with Significant Rural</v>
      </c>
      <c r="BN86" t="str">
        <f>IFERROR(VLOOKUP(BL86,'class and classification'!$A$1:$C$338,3,FALSE),VLOOKUP(BL86,'class and classification'!$A$340:$C$378,3,FALSE))</f>
        <v>SC</v>
      </c>
      <c r="BO86">
        <v>45.62</v>
      </c>
    </row>
    <row r="87" spans="2:67"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96</v>
      </c>
      <c r="F87">
        <v>97</v>
      </c>
      <c r="G87">
        <v>98.399999999999991</v>
      </c>
      <c r="H87">
        <v>96.4</v>
      </c>
      <c r="I87">
        <v>95.6</v>
      </c>
      <c r="J87">
        <v>96.5</v>
      </c>
      <c r="AB87" t="s">
        <v>251</v>
      </c>
      <c r="AC87" t="str">
        <f>IFERROR(VLOOKUP(AB87,'class and classification'!$A$1:$B$338,2,FALSE),VLOOKUP(AB87,'class and classification'!$A$340:$B$378,2,FALSE))</f>
        <v>Predominantly Urban</v>
      </c>
      <c r="AD87" t="str">
        <f>IFERROR(VLOOKUP(AB87,'class and classification'!$A$1:$C$338,3,FALSE),VLOOKUP(AB87,'class and classification'!$A$340:$C$378,3,FALSE))</f>
        <v>UA</v>
      </c>
      <c r="AI87">
        <v>21</v>
      </c>
      <c r="AJ87">
        <v>41.3</v>
      </c>
      <c r="BB87" t="s">
        <v>345</v>
      </c>
      <c r="BC87" t="str">
        <f>IFERROR(VLOOKUP(BB87,'class and classification'!$A$1:$B$338,2,FALSE),VLOOKUP(BB87,'class and classification'!$A$340:$B$378,2,FALSE))</f>
        <v>Urban with Significant Rural</v>
      </c>
      <c r="BD87" t="str">
        <f>IFERROR(VLOOKUP(BB87,'class and classification'!$A$1:$C$338,3,FALSE),VLOOKUP(BB87,'class and classification'!$A$340:$C$378,3,FALSE))</f>
        <v>SC</v>
      </c>
      <c r="BL87" t="s">
        <v>345</v>
      </c>
      <c r="BM87" t="str">
        <f>IFERROR(VLOOKUP(BL87,'class and classification'!$A$1:$B$338,2,FALSE),VLOOKUP(BL87,'class and classification'!$A$340:$B$378,2,FALSE))</f>
        <v>Urban with Significant Rural</v>
      </c>
      <c r="BN87" t="str">
        <f>IFERROR(VLOOKUP(BL87,'class and classification'!$A$1:$C$338,3,FALSE),VLOOKUP(BL87,'class and classification'!$A$340:$C$378,3,FALSE))</f>
        <v>SC</v>
      </c>
      <c r="BO87">
        <v>31.91</v>
      </c>
    </row>
    <row r="88" spans="2:67"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95</v>
      </c>
      <c r="F88">
        <v>95</v>
      </c>
      <c r="G88">
        <v>97.6</v>
      </c>
      <c r="H88">
        <v>95.8</v>
      </c>
      <c r="I88">
        <v>96</v>
      </c>
      <c r="J88">
        <v>95.9</v>
      </c>
      <c r="AB88" t="s">
        <v>279</v>
      </c>
      <c r="AC88" t="str">
        <f>IFERROR(VLOOKUP(AB88,'class and classification'!$A$1:$B$338,2,FALSE),VLOOKUP(AB88,'class and classification'!$A$340:$B$378,2,FALSE))</f>
        <v>Predominantly Urban</v>
      </c>
      <c r="AD88" t="str">
        <f>IFERROR(VLOOKUP(AB88,'class and classification'!$A$1:$C$338,3,FALSE),VLOOKUP(AB88,'class and classification'!$A$340:$C$378,3,FALSE))</f>
        <v>UA</v>
      </c>
      <c r="AI88">
        <v>12.8</v>
      </c>
      <c r="AJ88">
        <v>24.6</v>
      </c>
      <c r="BB88" t="s">
        <v>320</v>
      </c>
      <c r="BC88" t="str">
        <f>IFERROR(VLOOKUP(BB88,'class and classification'!$A$1:$B$338,2,FALSE),VLOOKUP(BB88,'class and classification'!$A$340:$B$378,2,FALSE))</f>
        <v>Predominantly Rural</v>
      </c>
      <c r="BD88" t="str">
        <f>IFERROR(VLOOKUP(BB88,'class and classification'!$A$1:$C$338,3,FALSE),VLOOKUP(BB88,'class and classification'!$A$340:$C$378,3,FALSE))</f>
        <v>SC</v>
      </c>
      <c r="BL88" t="s">
        <v>320</v>
      </c>
      <c r="BM88" t="str">
        <f>IFERROR(VLOOKUP(BL88,'class and classification'!$A$1:$B$338,2,FALSE),VLOOKUP(BL88,'class and classification'!$A$340:$B$378,2,FALSE))</f>
        <v>Predominantly Rural</v>
      </c>
      <c r="BN88" t="str">
        <f>IFERROR(VLOOKUP(BL88,'class and classification'!$A$1:$C$338,3,FALSE),VLOOKUP(BL88,'class and classification'!$A$340:$C$378,3,FALSE))</f>
        <v>SC</v>
      </c>
      <c r="BO88">
        <v>36.86</v>
      </c>
    </row>
    <row r="89" spans="2:67"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93</v>
      </c>
      <c r="F89">
        <v>96</v>
      </c>
      <c r="G89">
        <v>98.4</v>
      </c>
      <c r="H89">
        <v>97.5</v>
      </c>
      <c r="I89">
        <v>97.6</v>
      </c>
      <c r="J89">
        <v>96.5</v>
      </c>
      <c r="AB89" t="s">
        <v>320</v>
      </c>
      <c r="AC89" t="str">
        <f>IFERROR(VLOOKUP(AB89,'class and classification'!$A$1:$B$338,2,FALSE),VLOOKUP(AB89,'class and classification'!$A$340:$B$378,2,FALSE))</f>
        <v>Predominantly Rural</v>
      </c>
      <c r="AD89" t="str">
        <f>IFERROR(VLOOKUP(AB89,'class and classification'!$A$1:$C$338,3,FALSE),VLOOKUP(AB89,'class and classification'!$A$340:$C$378,3,FALSE))</f>
        <v>SC</v>
      </c>
      <c r="BB89" t="s">
        <v>326</v>
      </c>
      <c r="BC89" t="str">
        <f>IFERROR(VLOOKUP(BB89,'class and classification'!$A$1:$B$338,2,FALSE),VLOOKUP(BB89,'class and classification'!$A$340:$B$378,2,FALSE))</f>
        <v>Urban with Significant Rural</v>
      </c>
      <c r="BD89" t="str">
        <f>IFERROR(VLOOKUP(BB89,'class and classification'!$A$1:$C$338,3,FALSE),VLOOKUP(BB89,'class and classification'!$A$340:$C$378,3,FALSE))</f>
        <v>SC</v>
      </c>
      <c r="BL89" t="s">
        <v>326</v>
      </c>
      <c r="BM89" t="str">
        <f>IFERROR(VLOOKUP(BL89,'class and classification'!$A$1:$B$338,2,FALSE),VLOOKUP(BL89,'class and classification'!$A$340:$B$378,2,FALSE))</f>
        <v>Urban with Significant Rural</v>
      </c>
      <c r="BN89" t="str">
        <f>IFERROR(VLOOKUP(BL89,'class and classification'!$A$1:$C$338,3,FALSE),VLOOKUP(BL89,'class and classification'!$A$340:$C$378,3,FALSE))</f>
        <v>SC</v>
      </c>
      <c r="BO89">
        <v>41.47</v>
      </c>
    </row>
    <row r="90" spans="2:67"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89</v>
      </c>
      <c r="F90">
        <v>96</v>
      </c>
      <c r="G90">
        <v>95.6</v>
      </c>
      <c r="H90">
        <v>94.2</v>
      </c>
      <c r="I90">
        <v>95.3</v>
      </c>
      <c r="J90">
        <v>95.5</v>
      </c>
      <c r="AB90" t="s">
        <v>326</v>
      </c>
      <c r="AC90" t="str">
        <f>IFERROR(VLOOKUP(AB90,'class and classification'!$A$1:$B$338,2,FALSE),VLOOKUP(AB90,'class and classification'!$A$340:$B$378,2,FALSE))</f>
        <v>Urban with Significant Rural</v>
      </c>
      <c r="AD90" t="str">
        <f>IFERROR(VLOOKUP(AB90,'class and classification'!$A$1:$C$338,3,FALSE),VLOOKUP(AB90,'class and classification'!$A$340:$C$378,3,FALSE))</f>
        <v>SC</v>
      </c>
      <c r="BB90" t="s">
        <v>329</v>
      </c>
      <c r="BC90" t="str">
        <f>IFERROR(VLOOKUP(BB90,'class and classification'!$A$1:$B$338,2,FALSE),VLOOKUP(BB90,'class and classification'!$A$340:$B$378,2,FALSE))</f>
        <v>Predominantly Urban</v>
      </c>
      <c r="BD90" t="str">
        <f>IFERROR(VLOOKUP(BB90,'class and classification'!$A$1:$C$338,3,FALSE),VLOOKUP(BB90,'class and classification'!$A$340:$C$378,3,FALSE))</f>
        <v>SC</v>
      </c>
      <c r="BL90" t="s">
        <v>329</v>
      </c>
      <c r="BM90" t="str">
        <f>IFERROR(VLOOKUP(BL90,'class and classification'!$A$1:$B$338,2,FALSE),VLOOKUP(BL90,'class and classification'!$A$340:$B$378,2,FALSE))</f>
        <v>Predominantly Urban</v>
      </c>
      <c r="BN90" t="str">
        <f>IFERROR(VLOOKUP(BL90,'class and classification'!$A$1:$C$338,3,FALSE),VLOOKUP(BL90,'class and classification'!$A$340:$C$378,3,FALSE))</f>
        <v>SC</v>
      </c>
      <c r="BO90">
        <v>61.539999999999992</v>
      </c>
    </row>
    <row r="91" spans="2:67"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91</v>
      </c>
      <c r="F91">
        <v>96</v>
      </c>
      <c r="G91">
        <v>95</v>
      </c>
      <c r="H91">
        <v>94.8</v>
      </c>
      <c r="I91">
        <v>95.7</v>
      </c>
      <c r="J91">
        <v>96.9</v>
      </c>
      <c r="AB91" t="s">
        <v>329</v>
      </c>
      <c r="AC91" t="str">
        <f>IFERROR(VLOOKUP(AB91,'class and classification'!$A$1:$B$338,2,FALSE),VLOOKUP(AB91,'class and classification'!$A$340:$B$378,2,FALSE))</f>
        <v>Predominantly Urban</v>
      </c>
      <c r="AD91" t="str">
        <f>IFERROR(VLOOKUP(AB91,'class and classification'!$A$1:$C$338,3,FALSE),VLOOKUP(AB91,'class and classification'!$A$340:$C$378,3,FALSE))</f>
        <v>SC</v>
      </c>
      <c r="BB91" t="s">
        <v>334</v>
      </c>
      <c r="BC91" t="str">
        <f>IFERROR(VLOOKUP(BB91,'class and classification'!$A$1:$B$338,2,FALSE),VLOOKUP(BB91,'class and classification'!$A$340:$B$378,2,FALSE))</f>
        <v>Predominantly Rural</v>
      </c>
      <c r="BD91" t="str">
        <f>IFERROR(VLOOKUP(BB91,'class and classification'!$A$1:$C$338,3,FALSE),VLOOKUP(BB91,'class and classification'!$A$340:$C$378,3,FALSE))</f>
        <v>SC</v>
      </c>
      <c r="BL91" t="s">
        <v>334</v>
      </c>
      <c r="BM91" t="str">
        <f>IFERROR(VLOOKUP(BL91,'class and classification'!$A$1:$B$338,2,FALSE),VLOOKUP(BL91,'class and classification'!$A$340:$B$378,2,FALSE))</f>
        <v>Predominantly Rural</v>
      </c>
      <c r="BN91" t="str">
        <f>IFERROR(VLOOKUP(BL91,'class and classification'!$A$1:$C$338,3,FALSE),VLOOKUP(BL91,'class and classification'!$A$340:$C$378,3,FALSE))</f>
        <v>SC</v>
      </c>
      <c r="BO91">
        <v>8.48</v>
      </c>
    </row>
    <row r="92" spans="2:67"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95</v>
      </c>
      <c r="F92">
        <v>97</v>
      </c>
      <c r="G92">
        <v>98.3</v>
      </c>
      <c r="H92">
        <v>97</v>
      </c>
      <c r="I92">
        <v>97.8</v>
      </c>
      <c r="J92">
        <v>97.9</v>
      </c>
      <c r="AB92" t="s">
        <v>334</v>
      </c>
      <c r="AC92" t="str">
        <f>IFERROR(VLOOKUP(AB92,'class and classification'!$A$1:$B$338,2,FALSE),VLOOKUP(AB92,'class and classification'!$A$340:$B$378,2,FALSE))</f>
        <v>Predominantly Rural</v>
      </c>
      <c r="AD92" t="str">
        <f>IFERROR(VLOOKUP(AB92,'class and classification'!$A$1:$C$338,3,FALSE),VLOOKUP(AB92,'class and classification'!$A$340:$C$378,3,FALSE))</f>
        <v>SC</v>
      </c>
      <c r="BB92" t="s">
        <v>341</v>
      </c>
      <c r="BC92" t="str">
        <f>IFERROR(VLOOKUP(BB92,'class and classification'!$A$1:$B$338,2,FALSE),VLOOKUP(BB92,'class and classification'!$A$340:$B$378,2,FALSE))</f>
        <v>Predominantly Rural</v>
      </c>
      <c r="BD92" t="str">
        <f>IFERROR(VLOOKUP(BB92,'class and classification'!$A$1:$C$338,3,FALSE),VLOOKUP(BB92,'class and classification'!$A$340:$C$378,3,FALSE))</f>
        <v>SC</v>
      </c>
      <c r="BL92" t="s">
        <v>341</v>
      </c>
      <c r="BM92" t="str">
        <f>IFERROR(VLOOKUP(BL92,'class and classification'!$A$1:$B$338,2,FALSE),VLOOKUP(BL92,'class and classification'!$A$340:$B$378,2,FALSE))</f>
        <v>Predominantly Rural</v>
      </c>
      <c r="BN92" t="str">
        <f>IFERROR(VLOOKUP(BL92,'class and classification'!$A$1:$C$338,3,FALSE),VLOOKUP(BL92,'class and classification'!$A$340:$C$378,3,FALSE))</f>
        <v>SC</v>
      </c>
      <c r="BO92">
        <v>15.64</v>
      </c>
    </row>
    <row r="93" spans="2:67"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87</v>
      </c>
      <c r="F93">
        <v>93</v>
      </c>
      <c r="G93">
        <v>96.6</v>
      </c>
      <c r="H93">
        <v>94.7</v>
      </c>
      <c r="I93">
        <v>96</v>
      </c>
      <c r="J93">
        <v>96.5</v>
      </c>
      <c r="AB93" t="s">
        <v>341</v>
      </c>
      <c r="AC93" t="str">
        <f>IFERROR(VLOOKUP(AB93,'class and classification'!$A$1:$B$338,2,FALSE),VLOOKUP(AB93,'class and classification'!$A$340:$B$378,2,FALSE))</f>
        <v>Predominantly Rural</v>
      </c>
      <c r="AD93" t="str">
        <f>IFERROR(VLOOKUP(AB93,'class and classification'!$A$1:$C$338,3,FALSE),VLOOKUP(AB93,'class and classification'!$A$340:$C$378,3,FALSE))</f>
        <v>SC</v>
      </c>
      <c r="BB93" t="s">
        <v>372</v>
      </c>
      <c r="BC93" t="str">
        <f>IFERROR(VLOOKUP(BB93,'class and classification'!$A$1:$B$338,2,FALSE),VLOOKUP(BB93,'class and classification'!$A$340:$B$378,2,FALSE))</f>
        <v>Urban with Significant Rural</v>
      </c>
      <c r="BD93" t="str">
        <f>IFERROR(VLOOKUP(BB93,'class and classification'!$A$1:$C$338,3,FALSE),VLOOKUP(BB93,'class and classification'!$A$340:$C$378,3,FALSE))</f>
        <v>SC</v>
      </c>
      <c r="BL93" t="s">
        <v>372</v>
      </c>
      <c r="BM93" t="str">
        <f>IFERROR(VLOOKUP(BL93,'class and classification'!$A$1:$B$338,2,FALSE),VLOOKUP(BL93,'class and classification'!$A$340:$B$378,2,FALSE))</f>
        <v>Urban with Significant Rural</v>
      </c>
      <c r="BN93" t="str">
        <f>IFERROR(VLOOKUP(BL93,'class and classification'!$A$1:$C$338,3,FALSE),VLOOKUP(BL93,'class and classification'!$A$340:$C$378,3,FALSE))</f>
        <v>SC</v>
      </c>
      <c r="BO93">
        <v>54.37</v>
      </c>
    </row>
    <row r="94" spans="2:67"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84</v>
      </c>
      <c r="F94">
        <v>95</v>
      </c>
      <c r="G94">
        <v>96.5</v>
      </c>
      <c r="H94">
        <v>96.1</v>
      </c>
      <c r="I94">
        <v>95.2</v>
      </c>
      <c r="J94">
        <v>94.6</v>
      </c>
      <c r="AB94" t="s">
        <v>54</v>
      </c>
      <c r="AC94" t="str">
        <f>IFERROR(VLOOKUP(AB94,'class and classification'!$A$1:$B$338,2,FALSE),VLOOKUP(AB94,'class and classification'!$A$340:$B$378,2,FALSE))</f>
        <v>Predominantly Urban</v>
      </c>
      <c r="AD94" t="str">
        <f>IFERROR(VLOOKUP(AB94,'class and classification'!$A$1:$C$338,3,FALSE),VLOOKUP(AB94,'class and classification'!$A$340:$C$378,3,FALSE))</f>
        <v>L</v>
      </c>
      <c r="AI94">
        <v>28.2</v>
      </c>
      <c r="AJ94">
        <v>90</v>
      </c>
      <c r="BB94" t="s">
        <v>325</v>
      </c>
      <c r="BC94" t="str">
        <f>IFERROR(VLOOKUP(BB94,'class and classification'!$A$1:$B$338,2,FALSE),VLOOKUP(BB94,'class and classification'!$A$340:$B$378,2,FALSE))</f>
        <v>Urban with Significant Rural</v>
      </c>
      <c r="BD94" t="str">
        <f>IFERROR(VLOOKUP(BB94,'class and classification'!$A$1:$C$338,3,FALSE),VLOOKUP(BB94,'class and classification'!$A$340:$C$378,3,FALSE))</f>
        <v>SC</v>
      </c>
      <c r="BL94" t="s">
        <v>325</v>
      </c>
      <c r="BM94" t="str">
        <f>IFERROR(VLOOKUP(BL94,'class and classification'!$A$1:$B$338,2,FALSE),VLOOKUP(BL94,'class and classification'!$A$340:$B$378,2,FALSE))</f>
        <v>Urban with Significant Rural</v>
      </c>
      <c r="BN94" t="str">
        <f>IFERROR(VLOOKUP(BL94,'class and classification'!$A$1:$C$338,3,FALSE),VLOOKUP(BL94,'class and classification'!$A$340:$C$378,3,FALSE))</f>
        <v>SC</v>
      </c>
      <c r="BO94">
        <v>40.92</v>
      </c>
    </row>
    <row r="95" spans="2:67"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96</v>
      </c>
      <c r="F95">
        <v>98</v>
      </c>
      <c r="G95">
        <v>99</v>
      </c>
      <c r="H95">
        <v>98.300000000000011</v>
      </c>
      <c r="I95">
        <v>98.4</v>
      </c>
      <c r="J95">
        <v>98.6</v>
      </c>
      <c r="AB95" t="s">
        <v>69</v>
      </c>
      <c r="AC95" t="str">
        <f>IFERROR(VLOOKUP(AB95,'class and classification'!$A$1:$B$338,2,FALSE),VLOOKUP(AB95,'class and classification'!$A$340:$B$378,2,FALSE))</f>
        <v>Predominantly Urban</v>
      </c>
      <c r="AD95" t="str">
        <f>IFERROR(VLOOKUP(AB95,'class and classification'!$A$1:$C$338,3,FALSE),VLOOKUP(AB95,'class and classification'!$A$340:$C$378,3,FALSE))</f>
        <v>L</v>
      </c>
      <c r="AI95">
        <v>45.7</v>
      </c>
      <c r="AJ95">
        <v>47</v>
      </c>
      <c r="BB95" t="s">
        <v>328</v>
      </c>
      <c r="BC95" t="str">
        <f>IFERROR(VLOOKUP(BB95,'class and classification'!$A$1:$B$338,2,FALSE),VLOOKUP(BB95,'class and classification'!$A$340:$B$378,2,FALSE))</f>
        <v>Urban with Significant Rural</v>
      </c>
      <c r="BD95" t="str">
        <f>IFERROR(VLOOKUP(BB95,'class and classification'!$A$1:$C$338,3,FALSE),VLOOKUP(BB95,'class and classification'!$A$340:$C$378,3,FALSE))</f>
        <v>SC</v>
      </c>
      <c r="BL95" t="s">
        <v>328</v>
      </c>
      <c r="BM95" t="str">
        <f>IFERROR(VLOOKUP(BL95,'class and classification'!$A$1:$B$338,2,FALSE),VLOOKUP(BL95,'class and classification'!$A$340:$B$378,2,FALSE))</f>
        <v>Urban with Significant Rural</v>
      </c>
      <c r="BN95" t="str">
        <f>IFERROR(VLOOKUP(BL95,'class and classification'!$A$1:$C$338,3,FALSE),VLOOKUP(BL95,'class and classification'!$A$340:$C$378,3,FALSE))</f>
        <v>SC</v>
      </c>
      <c r="BO95">
        <v>37.43</v>
      </c>
    </row>
    <row r="96" spans="2:67"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86</v>
      </c>
      <c r="F96">
        <v>97</v>
      </c>
      <c r="G96">
        <v>97.8</v>
      </c>
      <c r="H96">
        <v>97.7</v>
      </c>
      <c r="I96">
        <v>97.7</v>
      </c>
      <c r="J96">
        <v>98.2</v>
      </c>
      <c r="AB96" t="s">
        <v>119</v>
      </c>
      <c r="AC96" t="str">
        <f>IFERROR(VLOOKUP(AB96,'class and classification'!$A$1:$B$338,2,FALSE),VLOOKUP(AB96,'class and classification'!$A$340:$B$378,2,FALSE))</f>
        <v>Predominantly Urban</v>
      </c>
      <c r="AD96" t="str">
        <f>IFERROR(VLOOKUP(AB96,'class and classification'!$A$1:$C$338,3,FALSE),VLOOKUP(AB96,'class and classification'!$A$340:$C$378,3,FALSE))</f>
        <v>L</v>
      </c>
      <c r="AI96">
        <v>18.899999999999999</v>
      </c>
      <c r="AJ96">
        <v>71.2</v>
      </c>
      <c r="BB96" t="s">
        <v>330</v>
      </c>
      <c r="BC96" t="str">
        <f>IFERROR(VLOOKUP(BB96,'class and classification'!$A$1:$B$338,2,FALSE),VLOOKUP(BB96,'class and classification'!$A$340:$B$378,2,FALSE))</f>
        <v>Urban with Significant Rural</v>
      </c>
      <c r="BD96" t="str">
        <f>IFERROR(VLOOKUP(BB96,'class and classification'!$A$1:$C$338,3,FALSE),VLOOKUP(BB96,'class and classification'!$A$340:$C$378,3,FALSE))</f>
        <v>SC</v>
      </c>
      <c r="BL96" t="s">
        <v>330</v>
      </c>
      <c r="BM96" t="str">
        <f>IFERROR(VLOOKUP(BL96,'class and classification'!$A$1:$B$338,2,FALSE),VLOOKUP(BL96,'class and classification'!$A$340:$B$378,2,FALSE))</f>
        <v>Urban with Significant Rural</v>
      </c>
      <c r="BN96" t="str">
        <f>IFERROR(VLOOKUP(BL96,'class and classification'!$A$1:$C$338,3,FALSE),VLOOKUP(BL96,'class and classification'!$A$340:$C$378,3,FALSE))</f>
        <v>SC</v>
      </c>
      <c r="BO96">
        <v>50.4</v>
      </c>
    </row>
    <row r="97" spans="1:72"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90</v>
      </c>
      <c r="F97">
        <v>97</v>
      </c>
      <c r="G97">
        <v>98.300000000000011</v>
      </c>
      <c r="H97">
        <v>98.4</v>
      </c>
      <c r="I97">
        <v>97.1</v>
      </c>
      <c r="J97">
        <v>97.9</v>
      </c>
      <c r="AB97" t="s">
        <v>122</v>
      </c>
      <c r="AC97" t="str">
        <f>IFERROR(VLOOKUP(AB97,'class and classification'!$A$1:$B$338,2,FALSE),VLOOKUP(AB97,'class and classification'!$A$340:$B$378,2,FALSE))</f>
        <v>Predominantly Urban</v>
      </c>
      <c r="AD97" t="str">
        <f>IFERROR(VLOOKUP(AB97,'class and classification'!$A$1:$C$338,3,FALSE),VLOOKUP(AB97,'class and classification'!$A$340:$C$378,3,FALSE))</f>
        <v>L</v>
      </c>
      <c r="AI97">
        <v>23.5</v>
      </c>
      <c r="AJ97">
        <v>56.1</v>
      </c>
      <c r="BB97" t="s">
        <v>338</v>
      </c>
      <c r="BC97" t="str">
        <f>IFERROR(VLOOKUP(BB97,'class and classification'!$A$1:$B$338,2,FALSE),VLOOKUP(BB97,'class and classification'!$A$340:$B$378,2,FALSE))</f>
        <v>Predominantly Rural</v>
      </c>
      <c r="BD97" t="str">
        <f>IFERROR(VLOOKUP(BB97,'class and classification'!$A$1:$C$338,3,FALSE),VLOOKUP(BB97,'class and classification'!$A$340:$C$378,3,FALSE))</f>
        <v>SC</v>
      </c>
      <c r="BL97" t="s">
        <v>338</v>
      </c>
      <c r="BM97" t="str">
        <f>IFERROR(VLOOKUP(BL97,'class and classification'!$A$1:$B$338,2,FALSE),VLOOKUP(BL97,'class and classification'!$A$340:$B$378,2,FALSE))</f>
        <v>Predominantly Rural</v>
      </c>
      <c r="BN97" t="str">
        <f>IFERROR(VLOOKUP(BL97,'class and classification'!$A$1:$C$338,3,FALSE),VLOOKUP(BL97,'class and classification'!$A$340:$C$378,3,FALSE))</f>
        <v>SC</v>
      </c>
      <c r="BO97">
        <v>54.35</v>
      </c>
    </row>
    <row r="98" spans="1:72"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95</v>
      </c>
      <c r="F98">
        <v>97</v>
      </c>
      <c r="G98">
        <v>99.1</v>
      </c>
      <c r="H98">
        <v>98.1</v>
      </c>
      <c r="I98">
        <v>98.3</v>
      </c>
      <c r="J98">
        <v>98.1</v>
      </c>
      <c r="AB98" t="s">
        <v>124</v>
      </c>
      <c r="AC98" t="str">
        <f>IFERROR(VLOOKUP(AB98,'class and classification'!$A$1:$B$338,2,FALSE),VLOOKUP(AB98,'class and classification'!$A$340:$B$378,2,FALSE))</f>
        <v>Predominantly Urban</v>
      </c>
      <c r="AD98" t="str">
        <f>IFERROR(VLOOKUP(AB98,'class and classification'!$A$1:$C$338,3,FALSE),VLOOKUP(AB98,'class and classification'!$A$340:$C$378,3,FALSE))</f>
        <v>L</v>
      </c>
      <c r="AI98">
        <v>2.8</v>
      </c>
      <c r="AJ98">
        <v>82.5</v>
      </c>
      <c r="BB98" t="s">
        <v>342</v>
      </c>
      <c r="BC98" t="str">
        <f>IFERROR(VLOOKUP(BB98,'class and classification'!$A$1:$B$338,2,FALSE),VLOOKUP(BB98,'class and classification'!$A$340:$B$378,2,FALSE))</f>
        <v>Predominantly Urban</v>
      </c>
      <c r="BD98" t="str">
        <f>IFERROR(VLOOKUP(BB98,'class and classification'!$A$1:$C$338,3,FALSE),VLOOKUP(BB98,'class and classification'!$A$340:$C$378,3,FALSE))</f>
        <v>SC</v>
      </c>
      <c r="BL98" t="s">
        <v>342</v>
      </c>
      <c r="BM98" t="str">
        <f>IFERROR(VLOOKUP(BL98,'class and classification'!$A$1:$B$338,2,FALSE),VLOOKUP(BL98,'class and classification'!$A$340:$B$378,2,FALSE))</f>
        <v>Predominantly Urban</v>
      </c>
      <c r="BN98" t="str">
        <f>IFERROR(VLOOKUP(BL98,'class and classification'!$A$1:$C$338,3,FALSE),VLOOKUP(BL98,'class and classification'!$A$340:$C$378,3,FALSE))</f>
        <v>SC</v>
      </c>
      <c r="BO98">
        <v>64.53</v>
      </c>
    </row>
    <row r="99" spans="1:72"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76</v>
      </c>
      <c r="F99">
        <v>87</v>
      </c>
      <c r="G99">
        <v>94</v>
      </c>
      <c r="H99">
        <v>91.699999999999989</v>
      </c>
      <c r="I99">
        <v>93.2</v>
      </c>
      <c r="J99">
        <v>93.9</v>
      </c>
      <c r="AB99" t="s">
        <v>145</v>
      </c>
      <c r="AC99" t="str">
        <f>IFERROR(VLOOKUP(AB99,'class and classification'!$A$1:$B$338,2,FALSE),VLOOKUP(AB99,'class and classification'!$A$340:$B$378,2,FALSE))</f>
        <v>Predominantly Urban</v>
      </c>
      <c r="AD99" t="str">
        <f>IFERROR(VLOOKUP(AB99,'class and classification'!$A$1:$C$338,3,FALSE),VLOOKUP(AB99,'class and classification'!$A$340:$C$378,3,FALSE))</f>
        <v>L</v>
      </c>
      <c r="AI99">
        <v>16.100000000000001</v>
      </c>
      <c r="AJ99">
        <v>83.7</v>
      </c>
      <c r="BB99" t="s">
        <v>344</v>
      </c>
      <c r="BC99" t="str">
        <f>IFERROR(VLOOKUP(BB99,'class and classification'!$A$1:$B$338,2,FALSE),VLOOKUP(BB99,'class and classification'!$A$340:$B$378,2,FALSE))</f>
        <v>Predominantly Urban</v>
      </c>
      <c r="BD99" t="str">
        <f>IFERROR(VLOOKUP(BB99,'class and classification'!$A$1:$C$338,3,FALSE),VLOOKUP(BB99,'class and classification'!$A$340:$C$378,3,FALSE))</f>
        <v>SC</v>
      </c>
      <c r="BL99" t="s">
        <v>344</v>
      </c>
      <c r="BM99" t="str">
        <f>IFERROR(VLOOKUP(BL99,'class and classification'!$A$1:$B$338,2,FALSE),VLOOKUP(BL99,'class and classification'!$A$340:$B$378,2,FALSE))</f>
        <v>Predominantly Urban</v>
      </c>
      <c r="BN99" t="str">
        <f>IFERROR(VLOOKUP(BL99,'class and classification'!$A$1:$C$338,3,FALSE),VLOOKUP(BL99,'class and classification'!$A$340:$C$378,3,FALSE))</f>
        <v>SC</v>
      </c>
      <c r="BO99">
        <v>34.31</v>
      </c>
    </row>
    <row r="100" spans="1:72"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97</v>
      </c>
      <c r="F100">
        <v>98</v>
      </c>
      <c r="G100">
        <v>98.6</v>
      </c>
      <c r="H100">
        <v>98</v>
      </c>
      <c r="I100">
        <v>98.1</v>
      </c>
      <c r="J100">
        <v>98.1</v>
      </c>
      <c r="AB100" t="s">
        <v>146</v>
      </c>
      <c r="AC100" t="str">
        <f>IFERROR(VLOOKUP(AB100,'class and classification'!$A$1:$B$338,2,FALSE),VLOOKUP(AB100,'class and classification'!$A$340:$B$378,2,FALSE))</f>
        <v>Predominantly Urban</v>
      </c>
      <c r="AD100" t="str">
        <f>IFERROR(VLOOKUP(AB100,'class and classification'!$A$1:$C$338,3,FALSE),VLOOKUP(AB100,'class and classification'!$A$340:$C$378,3,FALSE))</f>
        <v>L</v>
      </c>
      <c r="AI100">
        <v>15.6</v>
      </c>
      <c r="AJ100">
        <v>84.1</v>
      </c>
      <c r="BB100" t="s">
        <v>324</v>
      </c>
      <c r="BC100" t="str">
        <f>IFERROR(VLOOKUP(BB100,'class and classification'!$A$1:$B$338,2,FALSE),VLOOKUP(BB100,'class and classification'!$A$340:$B$378,2,FALSE))</f>
        <v>Predominantly Rural</v>
      </c>
      <c r="BD100" t="str">
        <f>IFERROR(VLOOKUP(BB100,'class and classification'!$A$1:$C$338,3,FALSE),VLOOKUP(BB100,'class and classification'!$A$340:$C$378,3,FALSE))</f>
        <v>SC</v>
      </c>
      <c r="BL100" t="s">
        <v>324</v>
      </c>
      <c r="BM100" t="str">
        <f>IFERROR(VLOOKUP(BL100,'class and classification'!$A$1:$B$338,2,FALSE),VLOOKUP(BL100,'class and classification'!$A$340:$B$378,2,FALSE))</f>
        <v>Predominantly Rural</v>
      </c>
      <c r="BN100" t="str">
        <f>IFERROR(VLOOKUP(BL100,'class and classification'!$A$1:$C$338,3,FALSE),VLOOKUP(BL100,'class and classification'!$A$340:$C$378,3,FALSE))</f>
        <v>SC</v>
      </c>
      <c r="BO100">
        <v>7.7799999999999994</v>
      </c>
    </row>
    <row r="101" spans="1:72"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69</v>
      </c>
      <c r="F101">
        <v>90</v>
      </c>
      <c r="G101">
        <v>90</v>
      </c>
      <c r="H101">
        <v>89.8</v>
      </c>
      <c r="I101">
        <v>92.4</v>
      </c>
      <c r="J101">
        <v>93.5</v>
      </c>
      <c r="AB101" t="s">
        <v>152</v>
      </c>
      <c r="AC101" t="str">
        <f>IFERROR(VLOOKUP(AB101,'class and classification'!$A$1:$B$338,2,FALSE),VLOOKUP(AB101,'class and classification'!$A$340:$B$378,2,FALSE))</f>
        <v>Predominantly Urban</v>
      </c>
      <c r="AD101" t="str">
        <f>IFERROR(VLOOKUP(AB101,'class and classification'!$A$1:$C$338,3,FALSE),VLOOKUP(AB101,'class and classification'!$A$340:$C$378,3,FALSE))</f>
        <v>L</v>
      </c>
      <c r="AI101">
        <v>11.1</v>
      </c>
      <c r="AJ101">
        <v>72.900000000000006</v>
      </c>
      <c r="BB101" t="s">
        <v>327</v>
      </c>
      <c r="BC101" t="str">
        <f>IFERROR(VLOOKUP(BB101,'class and classification'!$A$1:$B$338,2,FALSE),VLOOKUP(BB101,'class and classification'!$A$340:$B$378,2,FALSE))</f>
        <v>Urban with Significant Rural</v>
      </c>
      <c r="BD101" t="str">
        <f>IFERROR(VLOOKUP(BB101,'class and classification'!$A$1:$C$338,3,FALSE),VLOOKUP(BB101,'class and classification'!$A$340:$C$378,3,FALSE))</f>
        <v>SC</v>
      </c>
      <c r="BL101" t="s">
        <v>327</v>
      </c>
      <c r="BM101" t="str">
        <f>IFERROR(VLOOKUP(BL101,'class and classification'!$A$1:$B$338,2,FALSE),VLOOKUP(BL101,'class and classification'!$A$340:$B$378,2,FALSE))</f>
        <v>Urban with Significant Rural</v>
      </c>
      <c r="BN101" t="str">
        <f>IFERROR(VLOOKUP(BL101,'class and classification'!$A$1:$C$338,3,FALSE),VLOOKUP(BL101,'class and classification'!$A$340:$C$378,3,FALSE))</f>
        <v>SC</v>
      </c>
      <c r="BO101">
        <v>28.74</v>
      </c>
    </row>
    <row r="102" spans="1:72"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79</v>
      </c>
      <c r="F102">
        <v>96</v>
      </c>
      <c r="G102">
        <v>97.9</v>
      </c>
      <c r="H102">
        <v>96.699999999999989</v>
      </c>
      <c r="I102">
        <v>96.8</v>
      </c>
      <c r="J102">
        <v>95.8</v>
      </c>
      <c r="AB102" t="s">
        <v>157</v>
      </c>
      <c r="AC102" t="str">
        <f>IFERROR(VLOOKUP(AB102,'class and classification'!$A$1:$B$338,2,FALSE),VLOOKUP(AB102,'class and classification'!$A$340:$B$378,2,FALSE))</f>
        <v>Predominantly Urban</v>
      </c>
      <c r="AD102" t="str">
        <f>IFERROR(VLOOKUP(AB102,'class and classification'!$A$1:$C$338,3,FALSE),VLOOKUP(AB102,'class and classification'!$A$340:$C$378,3,FALSE))</f>
        <v>L</v>
      </c>
      <c r="AI102">
        <v>14</v>
      </c>
      <c r="AJ102">
        <v>66.3</v>
      </c>
      <c r="BB102" t="s">
        <v>339</v>
      </c>
      <c r="BC102" t="str">
        <f>IFERROR(VLOOKUP(BB102,'class and classification'!$A$1:$B$338,2,FALSE),VLOOKUP(BB102,'class and classification'!$A$340:$B$378,2,FALSE))</f>
        <v>Predominantly Rural</v>
      </c>
      <c r="BD102" t="str">
        <f>IFERROR(VLOOKUP(BB102,'class and classification'!$A$1:$C$338,3,FALSE),VLOOKUP(BB102,'class and classification'!$A$340:$C$378,3,FALSE))</f>
        <v>SC</v>
      </c>
      <c r="BL102" t="s">
        <v>339</v>
      </c>
      <c r="BM102" t="str">
        <f>IFERROR(VLOOKUP(BL102,'class and classification'!$A$1:$B$338,2,FALSE),VLOOKUP(BL102,'class and classification'!$A$340:$B$378,2,FALSE))</f>
        <v>Predominantly Rural</v>
      </c>
      <c r="BN102" t="str">
        <f>IFERROR(VLOOKUP(BL102,'class and classification'!$A$1:$C$338,3,FALSE),VLOOKUP(BL102,'class and classification'!$A$340:$C$378,3,FALSE))</f>
        <v>SC</v>
      </c>
      <c r="BO102">
        <v>17.560000000000002</v>
      </c>
    </row>
    <row r="103" spans="1:72"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87</v>
      </c>
      <c r="F103">
        <v>94</v>
      </c>
      <c r="G103">
        <v>97.199999999999989</v>
      </c>
      <c r="H103">
        <v>96.699999999999989</v>
      </c>
      <c r="I103">
        <v>96.9</v>
      </c>
      <c r="J103">
        <v>96.9</v>
      </c>
      <c r="AB103" t="s">
        <v>181</v>
      </c>
      <c r="AC103" t="str">
        <f>IFERROR(VLOOKUP(AB103,'class and classification'!$A$1:$B$338,2,FALSE),VLOOKUP(AB103,'class and classification'!$A$340:$B$378,2,FALSE))</f>
        <v>Predominantly Urban</v>
      </c>
      <c r="AD103" t="str">
        <f>IFERROR(VLOOKUP(AB103,'class and classification'!$A$1:$C$338,3,FALSE),VLOOKUP(AB103,'class and classification'!$A$340:$C$378,3,FALSE))</f>
        <v>L</v>
      </c>
      <c r="AI103">
        <v>18.399999999999999</v>
      </c>
      <c r="AJ103">
        <v>83.3</v>
      </c>
      <c r="BB103" t="s">
        <v>335</v>
      </c>
      <c r="BC103" t="str">
        <f>IFERROR(VLOOKUP(BB103,'class and classification'!$A$1:$B$338,2,FALSE),VLOOKUP(BB103,'class and classification'!$A$340:$B$378,2,FALSE))</f>
        <v>Urban with Significant Rural</v>
      </c>
      <c r="BD103" t="str">
        <f>IFERROR(VLOOKUP(BB103,'class and classification'!$A$1:$C$338,3,FALSE),VLOOKUP(BB103,'class and classification'!$A$340:$C$378,3,FALSE))</f>
        <v>SC</v>
      </c>
      <c r="BL103" t="s">
        <v>335</v>
      </c>
      <c r="BM103" t="str">
        <f>IFERROR(VLOOKUP(BL103,'class and classification'!$A$1:$B$338,2,FALSE),VLOOKUP(BL103,'class and classification'!$A$340:$B$378,2,FALSE))</f>
        <v>Urban with Significant Rural</v>
      </c>
      <c r="BN103" t="str">
        <f>IFERROR(VLOOKUP(BL103,'class and classification'!$A$1:$C$338,3,FALSE),VLOOKUP(BL103,'class and classification'!$A$340:$C$378,3,FALSE))</f>
        <v>SC</v>
      </c>
      <c r="BO103">
        <v>33.15</v>
      </c>
    </row>
    <row r="104" spans="1:72"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70</v>
      </c>
      <c r="F104">
        <v>85</v>
      </c>
      <c r="G104">
        <v>80.8</v>
      </c>
      <c r="H104">
        <v>84</v>
      </c>
      <c r="I104">
        <v>88.3</v>
      </c>
      <c r="J104">
        <v>89.8</v>
      </c>
      <c r="AB104" t="s">
        <v>252</v>
      </c>
      <c r="AC104" t="str">
        <f>IFERROR(VLOOKUP(AB104,'class and classification'!$A$1:$B$338,2,FALSE),VLOOKUP(AB104,'class and classification'!$A$340:$B$378,2,FALSE))</f>
        <v>Predominantly Urban</v>
      </c>
      <c r="AD104" t="str">
        <f>IFERROR(VLOOKUP(AB104,'class and classification'!$A$1:$C$338,3,FALSE),VLOOKUP(AB104,'class and classification'!$A$340:$C$378,3,FALSE))</f>
        <v>L</v>
      </c>
      <c r="AI104">
        <v>43.3</v>
      </c>
      <c r="AJ104">
        <v>79.7</v>
      </c>
      <c r="BB104" t="s">
        <v>371</v>
      </c>
      <c r="BC104" t="str">
        <f>IFERROR(VLOOKUP(BB104,'class and classification'!$A$1:$B$338,2,FALSE),VLOOKUP(BB104,'class and classification'!$A$340:$B$378,2,FALSE))</f>
        <v>Predominantly Rural</v>
      </c>
      <c r="BD104" t="str">
        <f>IFERROR(VLOOKUP(BB104,'class and classification'!$A$1:$C$338,3,FALSE),VLOOKUP(BB104,'class and classification'!$A$340:$C$378,3,FALSE))</f>
        <v>SC</v>
      </c>
      <c r="BL104" t="s">
        <v>371</v>
      </c>
      <c r="BM104" t="str">
        <f>IFERROR(VLOOKUP(BL104,'class and classification'!$A$1:$B$338,2,FALSE),VLOOKUP(BL104,'class and classification'!$A$340:$B$378,2,FALSE))</f>
        <v>Predominantly Rural</v>
      </c>
      <c r="BN104" t="str">
        <f>IFERROR(VLOOKUP(BL104,'class and classification'!$A$1:$C$338,3,FALSE),VLOOKUP(BL104,'class and classification'!$A$340:$C$378,3,FALSE))</f>
        <v>SC</v>
      </c>
      <c r="BO104">
        <v>17.77</v>
      </c>
    </row>
    <row r="105" spans="1:72" x14ac:dyDescent="0.3">
      <c r="AB105" t="s">
        <v>283</v>
      </c>
      <c r="AC105" t="str">
        <f>IFERROR(VLOOKUP(AB105,'class and classification'!$A$1:$B$338,2,FALSE),VLOOKUP(AB105,'class and classification'!$A$340:$B$378,2,FALSE))</f>
        <v>Predominantly Urban</v>
      </c>
      <c r="AD105" t="str">
        <f>IFERROR(VLOOKUP(AB105,'class and classification'!$A$1:$C$338,3,FALSE),VLOOKUP(AB105,'class and classification'!$A$340:$C$378,3,FALSE))</f>
        <v>L</v>
      </c>
      <c r="AI105">
        <v>44.3</v>
      </c>
      <c r="AJ105">
        <v>71.8</v>
      </c>
      <c r="BB105" t="s">
        <v>1</v>
      </c>
      <c r="BC105" t="str">
        <f>IFERROR(VLOOKUP(BB105,'class and classification'!$A$1:$B$338,2,FALSE),VLOOKUP(BB105,'class and classification'!$A$340:$B$378,2,FALSE))</f>
        <v>Predominantly Rural</v>
      </c>
      <c r="BD105" t="str">
        <f>IFERROR(VLOOKUP(BB105,'class and classification'!$A$1:$C$338,3,FALSE),VLOOKUP(BB105,'class and classification'!$A$340:$C$378,3,FALSE))</f>
        <v>SD</v>
      </c>
      <c r="BG105">
        <v>1</v>
      </c>
      <c r="BH105">
        <v>1.7</v>
      </c>
      <c r="BI105">
        <v>2.8</v>
      </c>
      <c r="BJ105">
        <v>3.4</v>
      </c>
      <c r="BL105" t="s">
        <v>1</v>
      </c>
      <c r="BM105" t="str">
        <f>IFERROR(VLOOKUP(BL105,'class and classification'!$A$1:$B$338,2,FALSE),VLOOKUP(BL105,'class and classification'!$A$340:$B$378,2,FALSE))</f>
        <v>Predominantly Rural</v>
      </c>
      <c r="BN105" t="str">
        <f>IFERROR(VLOOKUP(BL105,'class and classification'!$A$1:$C$338,3,FALSE),VLOOKUP(BL105,'class and classification'!$A$340:$C$378,3,FALSE))</f>
        <v>SD</v>
      </c>
      <c r="BP105">
        <v>25.2</v>
      </c>
      <c r="BQ105">
        <v>57.58</v>
      </c>
      <c r="BR105">
        <v>61.43</v>
      </c>
      <c r="BS105">
        <v>62.81</v>
      </c>
      <c r="BT105">
        <v>63.74</v>
      </c>
    </row>
    <row r="106" spans="1:72" x14ac:dyDescent="0.3">
      <c r="AB106" t="s">
        <v>291</v>
      </c>
      <c r="AC106" t="str">
        <f>IFERROR(VLOOKUP(AB106,'class and classification'!$A$1:$B$338,2,FALSE),VLOOKUP(AB106,'class and classification'!$A$340:$B$378,2,FALSE))</f>
        <v>Predominantly Urban</v>
      </c>
      <c r="AD106" t="str">
        <f>IFERROR(VLOOKUP(AB106,'class and classification'!$A$1:$C$338,3,FALSE),VLOOKUP(AB106,'class and classification'!$A$340:$C$378,3,FALSE))</f>
        <v>L</v>
      </c>
      <c r="AI106">
        <v>33.4</v>
      </c>
      <c r="AJ106">
        <v>76.400000000000006</v>
      </c>
      <c r="BB106" t="s">
        <v>20</v>
      </c>
      <c r="BC106" t="str">
        <f>IFERROR(VLOOKUP(BB106,'class and classification'!$A$1:$B$338,2,FALSE),VLOOKUP(BB106,'class and classification'!$A$340:$B$378,2,FALSE))</f>
        <v>Urban with Significant Rural</v>
      </c>
      <c r="BD106" t="str">
        <f>IFERROR(VLOOKUP(BB106,'class and classification'!$A$1:$C$338,3,FALSE),VLOOKUP(BB106,'class and classification'!$A$340:$C$378,3,FALSE))</f>
        <v>SD</v>
      </c>
      <c r="BG106">
        <v>0.4</v>
      </c>
      <c r="BH106">
        <v>0.7</v>
      </c>
      <c r="BI106">
        <v>0.9</v>
      </c>
      <c r="BJ106">
        <v>5.2</v>
      </c>
      <c r="BL106" t="s">
        <v>20</v>
      </c>
      <c r="BM106" t="str">
        <f>IFERROR(VLOOKUP(BL106,'class and classification'!$A$1:$B$338,2,FALSE),VLOOKUP(BL106,'class and classification'!$A$340:$B$378,2,FALSE))</f>
        <v>Urban with Significant Rural</v>
      </c>
      <c r="BN106" t="str">
        <f>IFERROR(VLOOKUP(BL106,'class and classification'!$A$1:$C$338,3,FALSE),VLOOKUP(BL106,'class and classification'!$A$340:$C$378,3,FALSE))</f>
        <v>SD</v>
      </c>
      <c r="BP106">
        <v>15.79</v>
      </c>
      <c r="BQ106">
        <v>79.8</v>
      </c>
      <c r="BR106">
        <v>90.09</v>
      </c>
      <c r="BS106">
        <v>89.94</v>
      </c>
      <c r="BT106">
        <v>92.56</v>
      </c>
    </row>
    <row r="107" spans="1:72" x14ac:dyDescent="0.3">
      <c r="AB107" t="s">
        <v>305</v>
      </c>
      <c r="AC107" t="str">
        <f>IFERROR(VLOOKUP(AB107,'class and classification'!$A$1:$B$338,2,FALSE),VLOOKUP(AB107,'class and classification'!$A$340:$B$378,2,FALSE))</f>
        <v>Predominantly Urban</v>
      </c>
      <c r="AD107" t="str">
        <f>IFERROR(VLOOKUP(AB107,'class and classification'!$A$1:$C$338,3,FALSE),VLOOKUP(AB107,'class and classification'!$A$340:$C$378,3,FALSE))</f>
        <v>L</v>
      </c>
      <c r="AI107">
        <v>56.1</v>
      </c>
      <c r="AJ107">
        <v>67.8</v>
      </c>
      <c r="BB107" t="s">
        <v>57</v>
      </c>
      <c r="BC107" t="str">
        <f>IFERROR(VLOOKUP(BB107,'class and classification'!$A$1:$B$338,2,FALSE),VLOOKUP(BB107,'class and classification'!$A$340:$B$378,2,FALSE))</f>
        <v>Urban with Significant Rural</v>
      </c>
      <c r="BD107" t="str">
        <f>IFERROR(VLOOKUP(BB107,'class and classification'!$A$1:$C$338,3,FALSE),VLOOKUP(BB107,'class and classification'!$A$340:$C$378,3,FALSE))</f>
        <v>SD</v>
      </c>
      <c r="BG107">
        <v>2.4</v>
      </c>
      <c r="BH107">
        <v>3</v>
      </c>
      <c r="BI107">
        <v>5.4</v>
      </c>
      <c r="BJ107">
        <v>6.5</v>
      </c>
      <c r="BL107" t="s">
        <v>57</v>
      </c>
      <c r="BM107" t="str">
        <f>IFERROR(VLOOKUP(BL107,'class and classification'!$A$1:$B$338,2,FALSE),VLOOKUP(BL107,'class and classification'!$A$340:$B$378,2,FALSE))</f>
        <v>Urban with Significant Rural</v>
      </c>
      <c r="BN107" t="str">
        <f>IFERROR(VLOOKUP(BL107,'class and classification'!$A$1:$C$338,3,FALSE),VLOOKUP(BL107,'class and classification'!$A$340:$C$378,3,FALSE))</f>
        <v>SD</v>
      </c>
      <c r="BP107">
        <v>30.41</v>
      </c>
      <c r="BQ107">
        <v>55.84</v>
      </c>
      <c r="BR107">
        <v>54.39</v>
      </c>
      <c r="BS107">
        <v>67</v>
      </c>
      <c r="BT107">
        <v>70.34</v>
      </c>
    </row>
    <row r="108" spans="1:72" x14ac:dyDescent="0.3">
      <c r="A108" t="s">
        <v>1279</v>
      </c>
      <c r="AB108" t="s">
        <v>15</v>
      </c>
      <c r="AC108" t="str">
        <f>IFERROR(VLOOKUP(AB108,'class and classification'!$A$1:$B$338,2,FALSE),VLOOKUP(AB108,'class and classification'!$A$340:$B$378,2,FALSE))</f>
        <v>Predominantly Urban</v>
      </c>
      <c r="AD108" t="str">
        <f>IFERROR(VLOOKUP(AB108,'class and classification'!$A$1:$C$338,3,FALSE),VLOOKUP(AB108,'class and classification'!$A$340:$C$378,3,FALSE))</f>
        <v>L</v>
      </c>
      <c r="AI108">
        <v>51.8</v>
      </c>
      <c r="AJ108">
        <v>89.1</v>
      </c>
      <c r="BB108" t="s">
        <v>71</v>
      </c>
      <c r="BC108" t="str">
        <f>IFERROR(VLOOKUP(BB108,'class and classification'!$A$1:$B$338,2,FALSE),VLOOKUP(BB108,'class and classification'!$A$340:$B$378,2,FALSE))</f>
        <v>Predominantly Rural</v>
      </c>
      <c r="BD108" t="str">
        <f>IFERROR(VLOOKUP(BB108,'class and classification'!$A$1:$C$338,3,FALSE),VLOOKUP(BB108,'class and classification'!$A$340:$C$378,3,FALSE))</f>
        <v>SD</v>
      </c>
      <c r="BG108">
        <v>0.5</v>
      </c>
      <c r="BH108">
        <v>1.2</v>
      </c>
      <c r="BI108">
        <v>1.6</v>
      </c>
      <c r="BJ108">
        <v>1.9</v>
      </c>
      <c r="BL108" t="s">
        <v>71</v>
      </c>
      <c r="BM108" t="str">
        <f>IFERROR(VLOOKUP(BL108,'class and classification'!$A$1:$B$338,2,FALSE),VLOOKUP(BL108,'class and classification'!$A$340:$B$378,2,FALSE))</f>
        <v>Predominantly Rural</v>
      </c>
      <c r="BN108" t="str">
        <f>IFERROR(VLOOKUP(BL108,'class and classification'!$A$1:$C$338,3,FALSE),VLOOKUP(BL108,'class and classification'!$A$340:$C$378,3,FALSE))</f>
        <v>SD</v>
      </c>
      <c r="BP108">
        <v>14.13</v>
      </c>
      <c r="BQ108">
        <v>49.68</v>
      </c>
      <c r="BR108">
        <v>56.1</v>
      </c>
      <c r="BS108">
        <v>56.86</v>
      </c>
      <c r="BT108">
        <v>57.33</v>
      </c>
    </row>
    <row r="109" spans="1:72"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97</v>
      </c>
      <c r="F109">
        <v>98</v>
      </c>
      <c r="G109">
        <v>98.7</v>
      </c>
      <c r="H109">
        <v>98.3</v>
      </c>
      <c r="I109">
        <v>98.3</v>
      </c>
      <c r="J109">
        <v>98.1</v>
      </c>
      <c r="AB109" t="s">
        <v>17</v>
      </c>
      <c r="AC109" t="str">
        <f>IFERROR(VLOOKUP(AB109,'class and classification'!$A$1:$B$338,2,FALSE),VLOOKUP(AB109,'class and classification'!$A$340:$B$378,2,FALSE))</f>
        <v>Predominantly Urban</v>
      </c>
      <c r="AD109" t="str">
        <f>IFERROR(VLOOKUP(AB109,'class and classification'!$A$1:$C$338,3,FALSE),VLOOKUP(AB109,'class and classification'!$A$340:$C$378,3,FALSE))</f>
        <v>L</v>
      </c>
      <c r="AI109">
        <v>21.1</v>
      </c>
      <c r="AJ109">
        <v>56.6</v>
      </c>
      <c r="BB109" t="s">
        <v>99</v>
      </c>
      <c r="BC109" t="str">
        <f>IFERROR(VLOOKUP(BB109,'class and classification'!$A$1:$B$338,2,FALSE),VLOOKUP(BB109,'class and classification'!$A$340:$B$378,2,FALSE))</f>
        <v>Predominantly Rural</v>
      </c>
      <c r="BD109" t="str">
        <f>IFERROR(VLOOKUP(BB109,'class and classification'!$A$1:$C$338,3,FALSE),VLOOKUP(BB109,'class and classification'!$A$340:$C$378,3,FALSE))</f>
        <v>SD</v>
      </c>
      <c r="BG109">
        <v>2.6</v>
      </c>
      <c r="BH109">
        <v>3.3</v>
      </c>
      <c r="BI109">
        <v>4.9000000000000004</v>
      </c>
      <c r="BJ109">
        <v>6.1</v>
      </c>
      <c r="BL109" t="s">
        <v>99</v>
      </c>
      <c r="BM109" t="str">
        <f>IFERROR(VLOOKUP(BL109,'class and classification'!$A$1:$B$338,2,FALSE),VLOOKUP(BL109,'class and classification'!$A$340:$B$378,2,FALSE))</f>
        <v>Predominantly Rural</v>
      </c>
      <c r="BN109" t="str">
        <f>IFERROR(VLOOKUP(BL109,'class and classification'!$A$1:$C$338,3,FALSE),VLOOKUP(BL109,'class and classification'!$A$340:$C$378,3,FALSE))</f>
        <v>SD</v>
      </c>
      <c r="BP109">
        <v>17.87</v>
      </c>
      <c r="BQ109">
        <v>55.03</v>
      </c>
      <c r="BR109">
        <v>53.98</v>
      </c>
      <c r="BS109">
        <v>56.36</v>
      </c>
      <c r="BT109">
        <v>57.28</v>
      </c>
    </row>
    <row r="110" spans="1:72"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96</v>
      </c>
      <c r="F110">
        <v>97</v>
      </c>
      <c r="G110">
        <v>97.3</v>
      </c>
      <c r="H110">
        <v>96.9</v>
      </c>
      <c r="I110">
        <v>97.4</v>
      </c>
      <c r="J110">
        <v>97.4</v>
      </c>
      <c r="AB110" t="s">
        <v>27</v>
      </c>
      <c r="AC110" t="str">
        <f>IFERROR(VLOOKUP(AB110,'class and classification'!$A$1:$B$338,2,FALSE),VLOOKUP(AB110,'class and classification'!$A$340:$B$378,2,FALSE))</f>
        <v>Predominantly Urban</v>
      </c>
      <c r="AD110" t="str">
        <f>IFERROR(VLOOKUP(AB110,'class and classification'!$A$1:$C$338,3,FALSE),VLOOKUP(AB110,'class and classification'!$A$340:$C$378,3,FALSE))</f>
        <v>L</v>
      </c>
      <c r="AI110">
        <v>27</v>
      </c>
      <c r="AJ110">
        <v>80.8</v>
      </c>
      <c r="BB110" t="s">
        <v>243</v>
      </c>
      <c r="BC110" t="str">
        <f>IFERROR(VLOOKUP(BB110,'class and classification'!$A$1:$B$338,2,FALSE),VLOOKUP(BB110,'class and classification'!$A$340:$B$378,2,FALSE))</f>
        <v>Predominantly Rural</v>
      </c>
      <c r="BD110" t="str">
        <f>IFERROR(VLOOKUP(BB110,'class and classification'!$A$1:$C$338,3,FALSE),VLOOKUP(BB110,'class and classification'!$A$340:$C$378,3,FALSE))</f>
        <v>SD</v>
      </c>
      <c r="BG110">
        <v>5.4</v>
      </c>
      <c r="BH110">
        <v>8.3000000000000007</v>
      </c>
      <c r="BI110">
        <v>10.4</v>
      </c>
      <c r="BJ110">
        <v>12.7</v>
      </c>
      <c r="BL110" t="s">
        <v>243</v>
      </c>
      <c r="BM110" t="str">
        <f>IFERROR(VLOOKUP(BL110,'class and classification'!$A$1:$B$338,2,FALSE),VLOOKUP(BL110,'class and classification'!$A$340:$B$378,2,FALSE))</f>
        <v>Predominantly Rural</v>
      </c>
      <c r="BN110" t="str">
        <f>IFERROR(VLOOKUP(BL110,'class and classification'!$A$1:$C$338,3,FALSE),VLOOKUP(BL110,'class and classification'!$A$340:$C$378,3,FALSE))</f>
        <v>SD</v>
      </c>
      <c r="BP110">
        <v>25.66</v>
      </c>
      <c r="BQ110">
        <v>45.89</v>
      </c>
      <c r="BR110">
        <v>49.75</v>
      </c>
      <c r="BS110">
        <v>50.77</v>
      </c>
      <c r="BT110">
        <v>53.18</v>
      </c>
    </row>
    <row r="111" spans="1:72"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88</v>
      </c>
      <c r="F111">
        <v>92</v>
      </c>
      <c r="G111">
        <v>95.199999999999989</v>
      </c>
      <c r="H111">
        <v>94.199999999999989</v>
      </c>
      <c r="I111">
        <v>94.5</v>
      </c>
      <c r="J111">
        <v>93</v>
      </c>
      <c r="AB111" t="s">
        <v>40</v>
      </c>
      <c r="AC111" t="str">
        <f>IFERROR(VLOOKUP(AB111,'class and classification'!$A$1:$B$338,2,FALSE),VLOOKUP(AB111,'class and classification'!$A$340:$B$378,2,FALSE))</f>
        <v>Predominantly Urban</v>
      </c>
      <c r="AD111" t="str">
        <f>IFERROR(VLOOKUP(AB111,'class and classification'!$A$1:$C$338,3,FALSE),VLOOKUP(AB111,'class and classification'!$A$340:$C$378,3,FALSE))</f>
        <v>L</v>
      </c>
      <c r="AI111">
        <v>25.5</v>
      </c>
      <c r="AJ111">
        <v>73.5</v>
      </c>
      <c r="BB111" t="s">
        <v>50</v>
      </c>
      <c r="BC111" t="str">
        <f>IFERROR(VLOOKUP(BB111,'class and classification'!$A$1:$B$338,2,FALSE),VLOOKUP(BB111,'class and classification'!$A$340:$B$378,2,FALSE))</f>
        <v>Predominantly Urban</v>
      </c>
      <c r="BD111" t="str">
        <f>IFERROR(VLOOKUP(BB111,'class and classification'!$A$1:$C$338,3,FALSE),VLOOKUP(BB111,'class and classification'!$A$340:$C$378,3,FALSE))</f>
        <v>SD</v>
      </c>
      <c r="BG111">
        <v>0.2</v>
      </c>
      <c r="BH111">
        <v>0.6</v>
      </c>
      <c r="BI111">
        <v>0.9</v>
      </c>
      <c r="BJ111">
        <v>1.9</v>
      </c>
      <c r="BL111" t="s">
        <v>50</v>
      </c>
      <c r="BM111" t="str">
        <f>IFERROR(VLOOKUP(BL111,'class and classification'!$A$1:$B$338,2,FALSE),VLOOKUP(BL111,'class and classification'!$A$340:$B$378,2,FALSE))</f>
        <v>Predominantly Urban</v>
      </c>
      <c r="BN111" t="str">
        <f>IFERROR(VLOOKUP(BL111,'class and classification'!$A$1:$C$338,3,FALSE),VLOOKUP(BL111,'class and classification'!$A$340:$C$378,3,FALSE))</f>
        <v>SD</v>
      </c>
      <c r="BP111">
        <v>64.75</v>
      </c>
      <c r="BQ111">
        <v>77.19</v>
      </c>
      <c r="BR111">
        <v>77.06</v>
      </c>
      <c r="BS111">
        <v>75.92</v>
      </c>
      <c r="BT111">
        <v>75.56</v>
      </c>
    </row>
    <row r="112" spans="1:72"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97</v>
      </c>
      <c r="F112">
        <v>97</v>
      </c>
      <c r="G112">
        <v>98.2</v>
      </c>
      <c r="H112">
        <v>98.1</v>
      </c>
      <c r="I112">
        <v>98.2</v>
      </c>
      <c r="J112">
        <v>98.2</v>
      </c>
      <c r="AB112" t="s">
        <v>45</v>
      </c>
      <c r="AC112" t="str">
        <f>IFERROR(VLOOKUP(AB112,'class and classification'!$A$1:$B$338,2,FALSE),VLOOKUP(AB112,'class and classification'!$A$340:$B$378,2,FALSE))</f>
        <v>Predominantly Urban</v>
      </c>
      <c r="AD112" t="str">
        <f>IFERROR(VLOOKUP(AB112,'class and classification'!$A$1:$C$338,3,FALSE),VLOOKUP(AB112,'class and classification'!$A$340:$C$378,3,FALSE))</f>
        <v>L</v>
      </c>
      <c r="AI112">
        <v>3.2</v>
      </c>
      <c r="AJ112">
        <v>87.2</v>
      </c>
      <c r="BB112" t="s">
        <v>68</v>
      </c>
      <c r="BC112" t="str">
        <f>IFERROR(VLOOKUP(BB112,'class and classification'!$A$1:$B$338,2,FALSE),VLOOKUP(BB112,'class and classification'!$A$340:$B$378,2,FALSE))</f>
        <v>Urban with Significant Rural</v>
      </c>
      <c r="BD112" t="str">
        <f>IFERROR(VLOOKUP(BB112,'class and classification'!$A$1:$C$338,3,FALSE),VLOOKUP(BB112,'class and classification'!$A$340:$C$378,3,FALSE))</f>
        <v>SD</v>
      </c>
      <c r="BG112">
        <v>3.5</v>
      </c>
      <c r="BH112">
        <v>4.2</v>
      </c>
      <c r="BI112">
        <v>11.5</v>
      </c>
      <c r="BJ112">
        <v>19.2</v>
      </c>
      <c r="BL112" t="s">
        <v>68</v>
      </c>
      <c r="BM112" t="str">
        <f>IFERROR(VLOOKUP(BL112,'class and classification'!$A$1:$B$338,2,FALSE),VLOOKUP(BL112,'class and classification'!$A$340:$B$378,2,FALSE))</f>
        <v>Urban with Significant Rural</v>
      </c>
      <c r="BN112" t="str">
        <f>IFERROR(VLOOKUP(BL112,'class and classification'!$A$1:$C$338,3,FALSE),VLOOKUP(BL112,'class and classification'!$A$340:$C$378,3,FALSE))</f>
        <v>SD</v>
      </c>
      <c r="BP112">
        <v>45.13</v>
      </c>
      <c r="BQ112">
        <v>58.52</v>
      </c>
      <c r="BR112">
        <v>53.45</v>
      </c>
      <c r="BS112">
        <v>54.03</v>
      </c>
      <c r="BT112">
        <v>68.239999999999995</v>
      </c>
    </row>
    <row r="113" spans="1:72"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97</v>
      </c>
      <c r="F113">
        <v>98</v>
      </c>
      <c r="G113">
        <v>98</v>
      </c>
      <c r="H113">
        <v>97.7</v>
      </c>
      <c r="I113">
        <v>97.7</v>
      </c>
      <c r="J113">
        <v>97.4</v>
      </c>
      <c r="AB113" t="s">
        <v>78</v>
      </c>
      <c r="AC113" t="str">
        <f>IFERROR(VLOOKUP(AB113,'class and classification'!$A$1:$B$338,2,FALSE),VLOOKUP(AB113,'class and classification'!$A$340:$B$378,2,FALSE))</f>
        <v>Predominantly Urban</v>
      </c>
      <c r="AD113" t="str">
        <f>IFERROR(VLOOKUP(AB113,'class and classification'!$A$1:$C$338,3,FALSE),VLOOKUP(AB113,'class and classification'!$A$340:$C$378,3,FALSE))</f>
        <v>L</v>
      </c>
      <c r="AI113">
        <v>19.8</v>
      </c>
      <c r="AJ113">
        <v>84</v>
      </c>
      <c r="BB113" t="s">
        <v>110</v>
      </c>
      <c r="BC113" t="str">
        <f>IFERROR(VLOOKUP(BB113,'class and classification'!$A$1:$B$338,2,FALSE),VLOOKUP(BB113,'class and classification'!$A$340:$B$378,2,FALSE))</f>
        <v>Predominantly Urban</v>
      </c>
      <c r="BD113" t="str">
        <f>IFERROR(VLOOKUP(BB113,'class and classification'!$A$1:$C$338,3,FALSE),VLOOKUP(BB113,'class and classification'!$A$340:$C$378,3,FALSE))</f>
        <v>SD</v>
      </c>
      <c r="BG113">
        <v>1.8</v>
      </c>
      <c r="BH113">
        <v>3.1</v>
      </c>
      <c r="BI113">
        <v>5.4</v>
      </c>
      <c r="BJ113">
        <v>15.8</v>
      </c>
      <c r="BL113" t="s">
        <v>110</v>
      </c>
      <c r="BM113" t="str">
        <f>IFERROR(VLOOKUP(BL113,'class and classification'!$A$1:$B$338,2,FALSE),VLOOKUP(BL113,'class and classification'!$A$340:$B$378,2,FALSE))</f>
        <v>Predominantly Urban</v>
      </c>
      <c r="BN113" t="str">
        <f>IFERROR(VLOOKUP(BL113,'class and classification'!$A$1:$C$338,3,FALSE),VLOOKUP(BL113,'class and classification'!$A$340:$C$378,3,FALSE))</f>
        <v>SD</v>
      </c>
      <c r="BP113">
        <v>50.21</v>
      </c>
      <c r="BQ113">
        <v>64.959999999999994</v>
      </c>
      <c r="BR113">
        <v>64.849999999999994</v>
      </c>
      <c r="BS113">
        <v>65.239999999999995</v>
      </c>
      <c r="BT113">
        <v>65.36</v>
      </c>
    </row>
    <row r="114" spans="1:72"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90</v>
      </c>
      <c r="F114">
        <v>93</v>
      </c>
      <c r="G114">
        <v>96.300000000000011</v>
      </c>
      <c r="H114">
        <v>95.7</v>
      </c>
      <c r="I114">
        <v>95.9</v>
      </c>
      <c r="J114">
        <v>95.6</v>
      </c>
      <c r="AB114" t="s">
        <v>88</v>
      </c>
      <c r="AC114" t="str">
        <f>IFERROR(VLOOKUP(AB114,'class and classification'!$A$1:$B$338,2,FALSE),VLOOKUP(AB114,'class and classification'!$A$340:$B$378,2,FALSE))</f>
        <v>Predominantly Urban</v>
      </c>
      <c r="AD114" t="str">
        <f>IFERROR(VLOOKUP(AB114,'class and classification'!$A$1:$C$338,3,FALSE),VLOOKUP(AB114,'class and classification'!$A$340:$C$378,3,FALSE))</f>
        <v>L</v>
      </c>
      <c r="AI114">
        <v>15.8</v>
      </c>
      <c r="AJ114">
        <v>73.3</v>
      </c>
      <c r="BB114" t="s">
        <v>141</v>
      </c>
      <c r="BC114" t="str">
        <f>IFERROR(VLOOKUP(BB114,'class and classification'!$A$1:$B$338,2,FALSE),VLOOKUP(BB114,'class and classification'!$A$340:$B$378,2,FALSE))</f>
        <v>Predominantly Urban</v>
      </c>
      <c r="BD114" t="str">
        <f>IFERROR(VLOOKUP(BB114,'class and classification'!$A$1:$C$338,3,FALSE),VLOOKUP(BB114,'class and classification'!$A$340:$C$378,3,FALSE))</f>
        <v>SD</v>
      </c>
      <c r="BG114">
        <v>0.1</v>
      </c>
      <c r="BH114">
        <v>0.6</v>
      </c>
      <c r="BI114">
        <v>7.4</v>
      </c>
      <c r="BJ114">
        <v>17.399999999999999</v>
      </c>
      <c r="BL114" t="s">
        <v>141</v>
      </c>
      <c r="BM114" t="str">
        <f>IFERROR(VLOOKUP(BL114,'class and classification'!$A$1:$B$338,2,FALSE),VLOOKUP(BL114,'class and classification'!$A$340:$B$378,2,FALSE))</f>
        <v>Predominantly Urban</v>
      </c>
      <c r="BN114" t="str">
        <f>IFERROR(VLOOKUP(BL114,'class and classification'!$A$1:$C$338,3,FALSE),VLOOKUP(BL114,'class and classification'!$A$340:$C$378,3,FALSE))</f>
        <v>SD</v>
      </c>
      <c r="BP114">
        <v>81.52</v>
      </c>
      <c r="BQ114">
        <v>91.83</v>
      </c>
      <c r="BR114">
        <v>91.68</v>
      </c>
      <c r="BS114">
        <v>91.38</v>
      </c>
      <c r="BT114">
        <v>92.41</v>
      </c>
    </row>
    <row r="115" spans="1:72"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98</v>
      </c>
      <c r="F115">
        <v>98</v>
      </c>
      <c r="G115">
        <v>98.9</v>
      </c>
      <c r="H115">
        <v>98.5</v>
      </c>
      <c r="I115">
        <v>98.3</v>
      </c>
      <c r="J115">
        <v>97.8</v>
      </c>
      <c r="AB115" t="s">
        <v>101</v>
      </c>
      <c r="AC115" t="str">
        <f>IFERROR(VLOOKUP(AB115,'class and classification'!$A$1:$B$338,2,FALSE),VLOOKUP(AB115,'class and classification'!$A$340:$B$378,2,FALSE))</f>
        <v>Predominantly Urban</v>
      </c>
      <c r="AD115" t="str">
        <f>IFERROR(VLOOKUP(AB115,'class and classification'!$A$1:$C$338,3,FALSE),VLOOKUP(AB115,'class and classification'!$A$340:$C$378,3,FALSE))</f>
        <v>L</v>
      </c>
      <c r="AI115">
        <v>2.9</v>
      </c>
      <c r="AJ115">
        <v>86.3</v>
      </c>
      <c r="BB115" t="s">
        <v>153</v>
      </c>
      <c r="BC115" t="str">
        <f>IFERROR(VLOOKUP(BB115,'class and classification'!$A$1:$B$338,2,FALSE),VLOOKUP(BB115,'class and classification'!$A$340:$B$378,2,FALSE))</f>
        <v>Urban with Significant Rural</v>
      </c>
      <c r="BD115" t="str">
        <f>IFERROR(VLOOKUP(BB115,'class and classification'!$A$1:$C$338,3,FALSE),VLOOKUP(BB115,'class and classification'!$A$340:$C$378,3,FALSE))</f>
        <v>SD</v>
      </c>
      <c r="BG115">
        <v>7.7</v>
      </c>
      <c r="BH115">
        <v>10.4</v>
      </c>
      <c r="BI115">
        <v>14.2</v>
      </c>
      <c r="BJ115">
        <v>17.8</v>
      </c>
      <c r="BL115" t="s">
        <v>153</v>
      </c>
      <c r="BM115" t="str">
        <f>IFERROR(VLOOKUP(BL115,'class and classification'!$A$1:$B$338,2,FALSE),VLOOKUP(BL115,'class and classification'!$A$340:$B$378,2,FALSE))</f>
        <v>Urban with Significant Rural</v>
      </c>
      <c r="BN115" t="str">
        <f>IFERROR(VLOOKUP(BL115,'class and classification'!$A$1:$C$338,3,FALSE),VLOOKUP(BL115,'class and classification'!$A$340:$C$378,3,FALSE))</f>
        <v>SD</v>
      </c>
      <c r="BP115">
        <v>53.88</v>
      </c>
      <c r="BQ115">
        <v>77.89</v>
      </c>
      <c r="BR115">
        <v>78.88</v>
      </c>
      <c r="BS115">
        <v>79.489999999999995</v>
      </c>
      <c r="BT115">
        <v>80.900000000000006</v>
      </c>
    </row>
    <row r="116" spans="1:72"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96</v>
      </c>
      <c r="F116">
        <v>96</v>
      </c>
      <c r="G116">
        <v>96.9</v>
      </c>
      <c r="H116">
        <v>96.699999999999989</v>
      </c>
      <c r="I116">
        <v>97</v>
      </c>
      <c r="J116">
        <v>96.9</v>
      </c>
      <c r="AB116" t="s">
        <v>117</v>
      </c>
      <c r="AC116" t="str">
        <f>IFERROR(VLOOKUP(AB116,'class and classification'!$A$1:$B$338,2,FALSE),VLOOKUP(AB116,'class and classification'!$A$340:$B$378,2,FALSE))</f>
        <v>Predominantly Urban</v>
      </c>
      <c r="AD116" t="str">
        <f>IFERROR(VLOOKUP(AB116,'class and classification'!$A$1:$C$338,3,FALSE),VLOOKUP(AB116,'class and classification'!$A$340:$C$378,3,FALSE))</f>
        <v>L</v>
      </c>
      <c r="AI116">
        <v>19.899999999999999</v>
      </c>
      <c r="AJ116">
        <v>78.400000000000006</v>
      </c>
      <c r="BB116" t="s">
        <v>201</v>
      </c>
      <c r="BC116" t="str">
        <f>IFERROR(VLOOKUP(BB116,'class and classification'!$A$1:$B$338,2,FALSE),VLOOKUP(BB116,'class and classification'!$A$340:$B$378,2,FALSE))</f>
        <v>Predominantly Urban</v>
      </c>
      <c r="BD116" t="str">
        <f>IFERROR(VLOOKUP(BB116,'class and classification'!$A$1:$C$338,3,FALSE),VLOOKUP(BB116,'class and classification'!$A$340:$C$378,3,FALSE))</f>
        <v>SD</v>
      </c>
      <c r="BG116">
        <v>0.8</v>
      </c>
      <c r="BH116">
        <v>1.4</v>
      </c>
      <c r="BI116">
        <v>1.4</v>
      </c>
      <c r="BJ116">
        <v>6.2</v>
      </c>
      <c r="BL116" t="s">
        <v>201</v>
      </c>
      <c r="BM116" t="str">
        <f>IFERROR(VLOOKUP(BL116,'class and classification'!$A$1:$B$338,2,FALSE),VLOOKUP(BL116,'class and classification'!$A$340:$B$378,2,FALSE))</f>
        <v>Predominantly Urban</v>
      </c>
      <c r="BN116" t="str">
        <f>IFERROR(VLOOKUP(BL116,'class and classification'!$A$1:$C$338,3,FALSE),VLOOKUP(BL116,'class and classification'!$A$340:$C$378,3,FALSE))</f>
        <v>SD</v>
      </c>
      <c r="BP116">
        <v>65.31</v>
      </c>
      <c r="BQ116">
        <v>81.11</v>
      </c>
      <c r="BR116">
        <v>80.45</v>
      </c>
      <c r="BS116">
        <v>80.099999999999994</v>
      </c>
      <c r="BT116">
        <v>84.77</v>
      </c>
    </row>
    <row r="117" spans="1:72"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96</v>
      </c>
      <c r="F117">
        <v>98</v>
      </c>
      <c r="G117">
        <v>98.1</v>
      </c>
      <c r="H117">
        <v>97.6</v>
      </c>
      <c r="I117">
        <v>97.7</v>
      </c>
      <c r="J117">
        <v>97.7</v>
      </c>
      <c r="AB117" t="s">
        <v>127</v>
      </c>
      <c r="AC117" t="str">
        <f>IFERROR(VLOOKUP(AB117,'class and classification'!$A$1:$B$338,2,FALSE),VLOOKUP(AB117,'class and classification'!$A$340:$B$378,2,FALSE))</f>
        <v>Predominantly Urban</v>
      </c>
      <c r="AD117" t="str">
        <f>IFERROR(VLOOKUP(AB117,'class and classification'!$A$1:$C$338,3,FALSE),VLOOKUP(AB117,'class and classification'!$A$340:$C$378,3,FALSE))</f>
        <v>L</v>
      </c>
      <c r="AI117">
        <v>15</v>
      </c>
      <c r="AJ117">
        <v>80.900000000000006</v>
      </c>
      <c r="BB117" t="s">
        <v>205</v>
      </c>
      <c r="BC117" t="str">
        <f>IFERROR(VLOOKUP(BB117,'class and classification'!$A$1:$B$338,2,FALSE),VLOOKUP(BB117,'class and classification'!$A$340:$B$378,2,FALSE))</f>
        <v>Predominantly Urban</v>
      </c>
      <c r="BD117" t="str">
        <f>IFERROR(VLOOKUP(BB117,'class and classification'!$A$1:$C$338,3,FALSE),VLOOKUP(BB117,'class and classification'!$A$340:$C$378,3,FALSE))</f>
        <v>SD</v>
      </c>
      <c r="BG117">
        <v>3.2</v>
      </c>
      <c r="BH117">
        <v>3.9</v>
      </c>
      <c r="BI117">
        <v>5.7</v>
      </c>
      <c r="BJ117">
        <v>7.2</v>
      </c>
      <c r="BL117" t="s">
        <v>205</v>
      </c>
      <c r="BM117" t="str">
        <f>IFERROR(VLOOKUP(BL117,'class and classification'!$A$1:$B$338,2,FALSE),VLOOKUP(BL117,'class and classification'!$A$340:$B$378,2,FALSE))</f>
        <v>Predominantly Urban</v>
      </c>
      <c r="BN117" t="str">
        <f>IFERROR(VLOOKUP(BL117,'class and classification'!$A$1:$C$338,3,FALSE),VLOOKUP(BL117,'class and classification'!$A$340:$C$378,3,FALSE))</f>
        <v>SD</v>
      </c>
      <c r="BP117">
        <v>74.11</v>
      </c>
      <c r="BQ117">
        <v>84.78</v>
      </c>
      <c r="BR117">
        <v>87.87</v>
      </c>
      <c r="BS117">
        <v>87.61</v>
      </c>
      <c r="BT117">
        <v>84.14</v>
      </c>
    </row>
    <row r="118" spans="1:72"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97</v>
      </c>
      <c r="F118">
        <v>98</v>
      </c>
      <c r="G118">
        <v>98.9</v>
      </c>
      <c r="H118">
        <v>98.4</v>
      </c>
      <c r="I118">
        <v>98.2</v>
      </c>
      <c r="J118">
        <v>98.4</v>
      </c>
      <c r="AB118" t="s">
        <v>132</v>
      </c>
      <c r="AC118" t="str">
        <f>IFERROR(VLOOKUP(AB118,'class and classification'!$A$1:$B$338,2,FALSE),VLOOKUP(AB118,'class and classification'!$A$340:$B$378,2,FALSE))</f>
        <v>Predominantly Urban</v>
      </c>
      <c r="AD118" t="str">
        <f>IFERROR(VLOOKUP(AB118,'class and classification'!$A$1:$C$338,3,FALSE),VLOOKUP(AB118,'class and classification'!$A$340:$C$378,3,FALSE))</f>
        <v>L</v>
      </c>
      <c r="AI118">
        <v>4.5</v>
      </c>
      <c r="AJ118">
        <v>81.5</v>
      </c>
      <c r="BB118" t="s">
        <v>211</v>
      </c>
      <c r="BC118" t="str">
        <f>IFERROR(VLOOKUP(BB118,'class and classification'!$A$1:$B$338,2,FALSE),VLOOKUP(BB118,'class and classification'!$A$340:$B$378,2,FALSE))</f>
        <v>Predominantly Rural</v>
      </c>
      <c r="BD118" t="str">
        <f>IFERROR(VLOOKUP(BB118,'class and classification'!$A$1:$C$338,3,FALSE),VLOOKUP(BB118,'class and classification'!$A$340:$C$378,3,FALSE))</f>
        <v>SD</v>
      </c>
      <c r="BG118">
        <v>5.2</v>
      </c>
      <c r="BH118">
        <v>7.7</v>
      </c>
      <c r="BI118">
        <v>21.4</v>
      </c>
      <c r="BJ118">
        <v>41.8</v>
      </c>
      <c r="BL118" t="s">
        <v>211</v>
      </c>
      <c r="BM118" t="str">
        <f>IFERROR(VLOOKUP(BL118,'class and classification'!$A$1:$B$338,2,FALSE),VLOOKUP(BL118,'class and classification'!$A$340:$B$378,2,FALSE))</f>
        <v>Predominantly Rural</v>
      </c>
      <c r="BN118" t="str">
        <f>IFERROR(VLOOKUP(BL118,'class and classification'!$A$1:$C$338,3,FALSE),VLOOKUP(BL118,'class and classification'!$A$340:$C$378,3,FALSE))</f>
        <v>SD</v>
      </c>
      <c r="BP118">
        <v>6.37</v>
      </c>
      <c r="BQ118">
        <v>61.21</v>
      </c>
      <c r="BR118">
        <v>59.73</v>
      </c>
      <c r="BS118">
        <v>61.11</v>
      </c>
      <c r="BT118">
        <v>61.09</v>
      </c>
    </row>
    <row r="119" spans="1:72" x14ac:dyDescent="0.3">
      <c r="AB119" t="s">
        <v>136</v>
      </c>
      <c r="AC119" t="str">
        <f>IFERROR(VLOOKUP(AB119,'class and classification'!$A$1:$B$338,2,FALSE),VLOOKUP(AB119,'class and classification'!$A$340:$B$378,2,FALSE))</f>
        <v>Predominantly Urban</v>
      </c>
      <c r="AD119" t="str">
        <f>IFERROR(VLOOKUP(AB119,'class and classification'!$A$1:$C$338,3,FALSE),VLOOKUP(AB119,'class and classification'!$A$340:$C$378,3,FALSE))</f>
        <v>L</v>
      </c>
      <c r="AI119">
        <v>5.5</v>
      </c>
      <c r="AJ119">
        <v>84.8</v>
      </c>
      <c r="BB119" t="s">
        <v>216</v>
      </c>
      <c r="BC119" t="str">
        <f>IFERROR(VLOOKUP(BB119,'class and classification'!$A$1:$B$338,2,FALSE),VLOOKUP(BB119,'class and classification'!$A$340:$B$378,2,FALSE))</f>
        <v>Predominantly Urban</v>
      </c>
      <c r="BD119" t="str">
        <f>IFERROR(VLOOKUP(BB119,'class and classification'!$A$1:$C$338,3,FALSE),VLOOKUP(BB119,'class and classification'!$A$340:$C$378,3,FALSE))</f>
        <v>SD</v>
      </c>
      <c r="BG119">
        <v>0.3</v>
      </c>
      <c r="BH119">
        <v>0.4</v>
      </c>
      <c r="BI119">
        <v>1.4</v>
      </c>
      <c r="BJ119">
        <v>1.5</v>
      </c>
      <c r="BL119" t="s">
        <v>216</v>
      </c>
      <c r="BM119" t="str">
        <f>IFERROR(VLOOKUP(BL119,'class and classification'!$A$1:$B$338,2,FALSE),VLOOKUP(BL119,'class and classification'!$A$340:$B$378,2,FALSE))</f>
        <v>Predominantly Urban</v>
      </c>
      <c r="BN119" t="str">
        <f>IFERROR(VLOOKUP(BL119,'class and classification'!$A$1:$C$338,3,FALSE),VLOOKUP(BL119,'class and classification'!$A$340:$C$378,3,FALSE))</f>
        <v>SD</v>
      </c>
      <c r="BP119">
        <v>72.150000000000006</v>
      </c>
      <c r="BQ119">
        <v>84.79</v>
      </c>
      <c r="BR119">
        <v>87.7</v>
      </c>
      <c r="BS119">
        <v>87.74</v>
      </c>
      <c r="BT119">
        <v>88.5</v>
      </c>
    </row>
    <row r="120" spans="1:72" x14ac:dyDescent="0.3">
      <c r="A120" t="s">
        <v>1280</v>
      </c>
      <c r="AB120" t="s">
        <v>139</v>
      </c>
      <c r="AC120" t="str">
        <f>IFERROR(VLOOKUP(AB120,'class and classification'!$A$1:$B$338,2,FALSE),VLOOKUP(AB120,'class and classification'!$A$340:$B$378,2,FALSE))</f>
        <v>Predominantly Urban</v>
      </c>
      <c r="AD120" t="str">
        <f>IFERROR(VLOOKUP(AB120,'class and classification'!$A$1:$C$338,3,FALSE),VLOOKUP(AB120,'class and classification'!$A$340:$C$378,3,FALSE))</f>
        <v>L</v>
      </c>
      <c r="AI120">
        <v>11.4</v>
      </c>
      <c r="AJ120">
        <v>84.7</v>
      </c>
      <c r="BB120" t="s">
        <v>246</v>
      </c>
      <c r="BC120" t="str">
        <f>IFERROR(VLOOKUP(BB120,'class and classification'!$A$1:$B$338,2,FALSE),VLOOKUP(BB120,'class and classification'!$A$340:$B$378,2,FALSE))</f>
        <v>Predominantly Urban</v>
      </c>
      <c r="BD120" t="str">
        <f>IFERROR(VLOOKUP(BB120,'class and classification'!$A$1:$C$338,3,FALSE),VLOOKUP(BB120,'class and classification'!$A$340:$C$378,3,FALSE))</f>
        <v>SD</v>
      </c>
      <c r="BG120">
        <v>1</v>
      </c>
      <c r="BH120">
        <v>1.4</v>
      </c>
      <c r="BI120">
        <v>5</v>
      </c>
      <c r="BJ120">
        <v>10.199999999999999</v>
      </c>
      <c r="BL120" t="s">
        <v>246</v>
      </c>
      <c r="BM120" t="str">
        <f>IFERROR(VLOOKUP(BL120,'class and classification'!$A$1:$B$338,2,FALSE),VLOOKUP(BL120,'class and classification'!$A$340:$B$378,2,FALSE))</f>
        <v>Predominantly Urban</v>
      </c>
      <c r="BN120" t="str">
        <f>IFERROR(VLOOKUP(BL120,'class and classification'!$A$1:$C$338,3,FALSE),VLOOKUP(BL120,'class and classification'!$A$340:$C$378,3,FALSE))</f>
        <v>SD</v>
      </c>
      <c r="BP120">
        <v>63.55</v>
      </c>
      <c r="BQ120">
        <v>82.76</v>
      </c>
      <c r="BR120">
        <v>79.59</v>
      </c>
      <c r="BS120">
        <v>80.92</v>
      </c>
      <c r="BT120">
        <v>84.14</v>
      </c>
    </row>
    <row r="121" spans="1:72"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96</v>
      </c>
      <c r="F121">
        <v>98</v>
      </c>
      <c r="G121">
        <v>99</v>
      </c>
      <c r="H121">
        <v>98.7</v>
      </c>
      <c r="I121">
        <v>98.7</v>
      </c>
      <c r="J121">
        <v>98.4</v>
      </c>
      <c r="AB121" t="s">
        <v>149</v>
      </c>
      <c r="AC121" t="str">
        <f>IFERROR(VLOOKUP(AB121,'class and classification'!$A$1:$B$338,2,FALSE),VLOOKUP(AB121,'class and classification'!$A$340:$B$378,2,FALSE))</f>
        <v>Predominantly Urban</v>
      </c>
      <c r="AD121" t="str">
        <f>IFERROR(VLOOKUP(AB121,'class and classification'!$A$1:$C$338,3,FALSE),VLOOKUP(AB121,'class and classification'!$A$340:$C$378,3,FALSE))</f>
        <v>L</v>
      </c>
      <c r="AI121">
        <v>3.7</v>
      </c>
      <c r="AJ121">
        <v>84.9</v>
      </c>
      <c r="BB121" t="s">
        <v>300</v>
      </c>
      <c r="BC121" t="str">
        <f>IFERROR(VLOOKUP(BB121,'class and classification'!$A$1:$B$338,2,FALSE),VLOOKUP(BB121,'class and classification'!$A$340:$B$378,2,FALSE))</f>
        <v>Urban with Significant Rural</v>
      </c>
      <c r="BD121" t="str">
        <f>IFERROR(VLOOKUP(BB121,'class and classification'!$A$1:$C$338,3,FALSE),VLOOKUP(BB121,'class and classification'!$A$340:$C$378,3,FALSE))</f>
        <v>SD</v>
      </c>
      <c r="BG121">
        <v>10</v>
      </c>
      <c r="BH121">
        <v>13.8</v>
      </c>
      <c r="BI121">
        <v>29.2</v>
      </c>
      <c r="BJ121">
        <v>40.700000000000003</v>
      </c>
      <c r="BL121" t="s">
        <v>300</v>
      </c>
      <c r="BM121" t="str">
        <f>IFERROR(VLOOKUP(BL121,'class and classification'!$A$1:$B$338,2,FALSE),VLOOKUP(BL121,'class and classification'!$A$340:$B$378,2,FALSE))</f>
        <v>Urban with Significant Rural</v>
      </c>
      <c r="BN121" t="str">
        <f>IFERROR(VLOOKUP(BL121,'class and classification'!$A$1:$C$338,3,FALSE),VLOOKUP(BL121,'class and classification'!$A$340:$C$378,3,FALSE))</f>
        <v>SD</v>
      </c>
      <c r="BP121">
        <v>30.91</v>
      </c>
      <c r="BQ121">
        <v>55.85</v>
      </c>
      <c r="BR121">
        <v>62.76</v>
      </c>
      <c r="BS121">
        <v>63.86</v>
      </c>
      <c r="BT121">
        <v>67.459999999999994</v>
      </c>
    </row>
    <row r="122" spans="1:72"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93</v>
      </c>
      <c r="F122">
        <v>96</v>
      </c>
      <c r="G122">
        <v>97.4</v>
      </c>
      <c r="H122">
        <v>94.800000000000011</v>
      </c>
      <c r="I122">
        <v>94.8</v>
      </c>
      <c r="J122">
        <v>94.9</v>
      </c>
      <c r="AB122" t="s">
        <v>170</v>
      </c>
      <c r="AC122" t="str">
        <f>IFERROR(VLOOKUP(AB122,'class and classification'!$A$1:$B$338,2,FALSE),VLOOKUP(AB122,'class and classification'!$A$340:$B$378,2,FALSE))</f>
        <v>Predominantly Urban</v>
      </c>
      <c r="AD122" t="str">
        <f>IFERROR(VLOOKUP(AB122,'class and classification'!$A$1:$C$338,3,FALSE),VLOOKUP(AB122,'class and classification'!$A$340:$C$378,3,FALSE))</f>
        <v>L</v>
      </c>
      <c r="AI122">
        <v>29.1</v>
      </c>
      <c r="AJ122">
        <v>87.6</v>
      </c>
      <c r="BB122" t="s">
        <v>317</v>
      </c>
      <c r="BC122" t="str">
        <f>IFERROR(VLOOKUP(BB122,'class and classification'!$A$1:$B$338,2,FALSE),VLOOKUP(BB122,'class and classification'!$A$340:$B$378,2,FALSE))</f>
        <v>Predominantly Rural</v>
      </c>
      <c r="BD122" t="str">
        <f>IFERROR(VLOOKUP(BB122,'class and classification'!$A$1:$C$338,3,FALSE),VLOOKUP(BB122,'class and classification'!$A$340:$C$378,3,FALSE))</f>
        <v>SD</v>
      </c>
      <c r="BG122">
        <v>4.4000000000000004</v>
      </c>
      <c r="BH122">
        <v>5.5</v>
      </c>
      <c r="BI122">
        <v>22.3</v>
      </c>
      <c r="BJ122">
        <v>46.3</v>
      </c>
      <c r="BL122" t="s">
        <v>317</v>
      </c>
      <c r="BM122" t="str">
        <f>IFERROR(VLOOKUP(BL122,'class and classification'!$A$1:$B$338,2,FALSE),VLOOKUP(BL122,'class and classification'!$A$340:$B$378,2,FALSE))</f>
        <v>Predominantly Rural</v>
      </c>
      <c r="BN122" t="str">
        <f>IFERROR(VLOOKUP(BL122,'class and classification'!$A$1:$C$338,3,FALSE),VLOOKUP(BL122,'class and classification'!$A$340:$C$378,3,FALSE))</f>
        <v>SD</v>
      </c>
      <c r="BP122">
        <v>59.19</v>
      </c>
      <c r="BQ122">
        <v>70.88</v>
      </c>
      <c r="BR122">
        <v>68.319999999999993</v>
      </c>
      <c r="BS122">
        <v>66.56</v>
      </c>
      <c r="BT122">
        <v>68.569999999999993</v>
      </c>
    </row>
    <row r="123" spans="1:72"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97</v>
      </c>
      <c r="F123">
        <v>98</v>
      </c>
      <c r="G123">
        <v>98.4</v>
      </c>
      <c r="H123">
        <v>98</v>
      </c>
      <c r="I123">
        <v>98.4</v>
      </c>
      <c r="J123">
        <v>98.4</v>
      </c>
      <c r="AB123" t="s">
        <v>207</v>
      </c>
      <c r="AC123" t="str">
        <f>IFERROR(VLOOKUP(AB123,'class and classification'!$A$1:$B$338,2,FALSE),VLOOKUP(AB123,'class and classification'!$A$340:$B$378,2,FALSE))</f>
        <v>Predominantly Urban</v>
      </c>
      <c r="AD123" t="str">
        <f>IFERROR(VLOOKUP(AB123,'class and classification'!$A$1:$C$338,3,FALSE),VLOOKUP(AB123,'class and classification'!$A$340:$C$378,3,FALSE))</f>
        <v>L</v>
      </c>
      <c r="AI123">
        <v>27.3</v>
      </c>
      <c r="AJ123">
        <v>85.4</v>
      </c>
      <c r="BB123" t="s">
        <v>76</v>
      </c>
      <c r="BC123" t="str">
        <f>IFERROR(VLOOKUP(BB123,'class and classification'!$A$1:$B$338,2,FALSE),VLOOKUP(BB123,'class and classification'!$A$340:$B$378,2,FALSE))</f>
        <v>Predominantly Rural</v>
      </c>
      <c r="BD123" t="str">
        <f>IFERROR(VLOOKUP(BB123,'class and classification'!$A$1:$C$338,3,FALSE),VLOOKUP(BB123,'class and classification'!$A$340:$C$378,3,FALSE))</f>
        <v>SD</v>
      </c>
      <c r="BG123">
        <v>6.8</v>
      </c>
      <c r="BH123">
        <v>8.6</v>
      </c>
      <c r="BI123">
        <v>11.7</v>
      </c>
      <c r="BJ123">
        <v>13.1</v>
      </c>
      <c r="BL123" t="s">
        <v>76</v>
      </c>
      <c r="BM123" t="str">
        <f>IFERROR(VLOOKUP(BL123,'class and classification'!$A$1:$B$338,2,FALSE),VLOOKUP(BL123,'class and classification'!$A$340:$B$378,2,FALSE))</f>
        <v>Predominantly Rural</v>
      </c>
      <c r="BN123" t="str">
        <f>IFERROR(VLOOKUP(BL123,'class and classification'!$A$1:$C$338,3,FALSE),VLOOKUP(BL123,'class and classification'!$A$340:$C$378,3,FALSE))</f>
        <v>SD</v>
      </c>
      <c r="BP123">
        <v>44.24</v>
      </c>
      <c r="BQ123">
        <v>63.14</v>
      </c>
      <c r="BR123">
        <v>62.72</v>
      </c>
      <c r="BS123">
        <v>68.91</v>
      </c>
      <c r="BT123">
        <v>68.64</v>
      </c>
    </row>
    <row r="124" spans="1:72"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90</v>
      </c>
      <c r="F124">
        <v>93</v>
      </c>
      <c r="G124">
        <v>97.9</v>
      </c>
      <c r="H124">
        <v>97.5</v>
      </c>
      <c r="I124">
        <v>97.6</v>
      </c>
      <c r="J124">
        <v>97</v>
      </c>
      <c r="AB124" t="s">
        <v>212</v>
      </c>
      <c r="AC124" t="str">
        <f>IFERROR(VLOOKUP(AB124,'class and classification'!$A$1:$B$338,2,FALSE),VLOOKUP(AB124,'class and classification'!$A$340:$B$378,2,FALSE))</f>
        <v>Predominantly Urban</v>
      </c>
      <c r="AD124" t="str">
        <f>IFERROR(VLOOKUP(AB124,'class and classification'!$A$1:$C$338,3,FALSE),VLOOKUP(AB124,'class and classification'!$A$340:$C$378,3,FALSE))</f>
        <v>L</v>
      </c>
      <c r="AI124">
        <v>15.7</v>
      </c>
      <c r="AJ124">
        <v>86.2</v>
      </c>
      <c r="BB124" t="s">
        <v>121</v>
      </c>
      <c r="BC124" t="str">
        <f>IFERROR(VLOOKUP(BB124,'class and classification'!$A$1:$B$338,2,FALSE),VLOOKUP(BB124,'class and classification'!$A$340:$B$378,2,FALSE))</f>
        <v>Predominantly Rural</v>
      </c>
      <c r="BD124" t="str">
        <f>IFERROR(VLOOKUP(BB124,'class and classification'!$A$1:$C$338,3,FALSE),VLOOKUP(BB124,'class and classification'!$A$340:$C$378,3,FALSE))</f>
        <v>SD</v>
      </c>
      <c r="BG124">
        <v>2.5</v>
      </c>
      <c r="BH124">
        <v>4</v>
      </c>
      <c r="BI124">
        <v>6.2</v>
      </c>
      <c r="BJ124">
        <v>8.1999999999999993</v>
      </c>
      <c r="BL124" t="s">
        <v>121</v>
      </c>
      <c r="BM124" t="str">
        <f>IFERROR(VLOOKUP(BL124,'class and classification'!$A$1:$B$338,2,FALSE),VLOOKUP(BL124,'class and classification'!$A$340:$B$378,2,FALSE))</f>
        <v>Predominantly Rural</v>
      </c>
      <c r="BN124" t="str">
        <f>IFERROR(VLOOKUP(BL124,'class and classification'!$A$1:$C$338,3,FALSE),VLOOKUP(BL124,'class and classification'!$A$340:$C$378,3,FALSE))</f>
        <v>SD</v>
      </c>
      <c r="BP124">
        <v>17.28</v>
      </c>
      <c r="BQ124">
        <v>52.97</v>
      </c>
      <c r="BR124">
        <v>64.17</v>
      </c>
      <c r="BS124">
        <v>64.27</v>
      </c>
      <c r="BT124">
        <v>63.59</v>
      </c>
    </row>
    <row r="125" spans="1:72"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95</v>
      </c>
      <c r="F125">
        <v>95</v>
      </c>
      <c r="G125">
        <v>96.5</v>
      </c>
      <c r="H125">
        <v>97.1</v>
      </c>
      <c r="I125">
        <v>97.8</v>
      </c>
      <c r="J125">
        <v>98</v>
      </c>
      <c r="AB125" t="s">
        <v>266</v>
      </c>
      <c r="AC125" t="str">
        <f>IFERROR(VLOOKUP(AB125,'class and classification'!$A$1:$B$338,2,FALSE),VLOOKUP(AB125,'class and classification'!$A$340:$B$378,2,FALSE))</f>
        <v>Predominantly Urban</v>
      </c>
      <c r="AD125" t="str">
        <f>IFERROR(VLOOKUP(AB125,'class and classification'!$A$1:$C$338,3,FALSE),VLOOKUP(AB125,'class and classification'!$A$340:$C$378,3,FALSE))</f>
        <v>L</v>
      </c>
      <c r="AI125">
        <v>6.2</v>
      </c>
      <c r="AJ125">
        <v>83.7</v>
      </c>
      <c r="BB125" t="s">
        <v>126</v>
      </c>
      <c r="BC125" t="str">
        <f>IFERROR(VLOOKUP(BB125,'class and classification'!$A$1:$B$338,2,FALSE),VLOOKUP(BB125,'class and classification'!$A$340:$B$378,2,FALSE))</f>
        <v>Urban with Significant Rural</v>
      </c>
      <c r="BD125" t="str">
        <f>IFERROR(VLOOKUP(BB125,'class and classification'!$A$1:$C$338,3,FALSE),VLOOKUP(BB125,'class and classification'!$A$340:$C$378,3,FALSE))</f>
        <v>SD</v>
      </c>
      <c r="BG125">
        <v>1.8</v>
      </c>
      <c r="BH125">
        <v>3.5</v>
      </c>
      <c r="BI125">
        <v>5.4</v>
      </c>
      <c r="BJ125">
        <v>29.4</v>
      </c>
      <c r="BL125" t="s">
        <v>126</v>
      </c>
      <c r="BM125" t="str">
        <f>IFERROR(VLOOKUP(BL125,'class and classification'!$A$1:$B$338,2,FALSE),VLOOKUP(BL125,'class and classification'!$A$340:$B$378,2,FALSE))</f>
        <v>Urban with Significant Rural</v>
      </c>
      <c r="BN125" t="str">
        <f>IFERROR(VLOOKUP(BL125,'class and classification'!$A$1:$C$338,3,FALSE),VLOOKUP(BL125,'class and classification'!$A$340:$C$378,3,FALSE))</f>
        <v>SD</v>
      </c>
      <c r="BP125">
        <v>45.89</v>
      </c>
      <c r="BQ125">
        <v>66.2</v>
      </c>
      <c r="BR125">
        <v>67.44</v>
      </c>
      <c r="BS125">
        <v>66.849999999999994</v>
      </c>
      <c r="BT125">
        <v>70.849999999999994</v>
      </c>
    </row>
    <row r="126" spans="1:72" x14ac:dyDescent="0.3">
      <c r="AB126" t="s">
        <v>290</v>
      </c>
      <c r="AC126" t="str">
        <f>IFERROR(VLOOKUP(AB126,'class and classification'!$A$1:$B$338,2,FALSE),VLOOKUP(AB126,'class and classification'!$A$340:$B$378,2,FALSE))</f>
        <v>Predominantly Urban</v>
      </c>
      <c r="AD126" t="str">
        <f>IFERROR(VLOOKUP(AB126,'class and classification'!$A$1:$C$338,3,FALSE),VLOOKUP(AB126,'class and classification'!$A$340:$C$378,3,FALSE))</f>
        <v>L</v>
      </c>
      <c r="AI126">
        <v>18</v>
      </c>
      <c r="AJ126">
        <v>86.5</v>
      </c>
      <c r="BB126" t="s">
        <v>213</v>
      </c>
      <c r="BC126" t="str">
        <f>IFERROR(VLOOKUP(BB126,'class and classification'!$A$1:$B$338,2,FALSE),VLOOKUP(BB126,'class and classification'!$A$340:$B$378,2,FALSE))</f>
        <v>Predominantly Rural</v>
      </c>
      <c r="BD126" t="str">
        <f>IFERROR(VLOOKUP(BB126,'class and classification'!$A$1:$C$338,3,FALSE),VLOOKUP(BB126,'class and classification'!$A$340:$C$378,3,FALSE))</f>
        <v>SD</v>
      </c>
      <c r="BG126">
        <v>2.2000000000000002</v>
      </c>
      <c r="BH126">
        <v>2.7</v>
      </c>
      <c r="BI126">
        <v>4.9000000000000004</v>
      </c>
      <c r="BJ126">
        <v>5.8</v>
      </c>
      <c r="BL126" t="s">
        <v>213</v>
      </c>
      <c r="BM126" t="str">
        <f>IFERROR(VLOOKUP(BL126,'class and classification'!$A$1:$B$338,2,FALSE),VLOOKUP(BL126,'class and classification'!$A$340:$B$378,2,FALSE))</f>
        <v>Predominantly Rural</v>
      </c>
      <c r="BN126" t="str">
        <f>IFERROR(VLOOKUP(BL126,'class and classification'!$A$1:$C$338,3,FALSE),VLOOKUP(BL126,'class and classification'!$A$340:$C$378,3,FALSE))</f>
        <v>SD</v>
      </c>
      <c r="BP126">
        <v>14.86</v>
      </c>
      <c r="BQ126">
        <v>57</v>
      </c>
      <c r="BR126">
        <v>59.31</v>
      </c>
      <c r="BS126">
        <v>60.82</v>
      </c>
      <c r="BT126">
        <v>61</v>
      </c>
    </row>
    <row r="127" spans="1:72" x14ac:dyDescent="0.3">
      <c r="A127" t="s">
        <v>1281</v>
      </c>
      <c r="AB127" t="s">
        <v>36</v>
      </c>
      <c r="AC127" t="str">
        <f>IFERROR(VLOOKUP(AB127,'class and classification'!$A$1:$B$338,2,FALSE),VLOOKUP(AB127,'class and classification'!$A$340:$B$378,2,FALSE))</f>
        <v>Predominantly Urban</v>
      </c>
      <c r="AD127" t="str">
        <f>IFERROR(VLOOKUP(AB127,'class and classification'!$A$1:$C$338,3,FALSE),VLOOKUP(AB127,'class and classification'!$A$340:$C$378,3,FALSE))</f>
        <v>UA</v>
      </c>
      <c r="AI127">
        <v>55.9</v>
      </c>
      <c r="AJ127">
        <v>57.7</v>
      </c>
      <c r="BB127" t="s">
        <v>224</v>
      </c>
      <c r="BC127" t="str">
        <f>IFERROR(VLOOKUP(BB127,'class and classification'!$A$1:$B$338,2,FALSE),VLOOKUP(BB127,'class and classification'!$A$340:$B$378,2,FALSE))</f>
        <v>Predominantly Rural</v>
      </c>
      <c r="BD127" t="str">
        <f>IFERROR(VLOOKUP(BB127,'class and classification'!$A$1:$C$338,3,FALSE),VLOOKUP(BB127,'class and classification'!$A$340:$C$378,3,FALSE))</f>
        <v>SD</v>
      </c>
      <c r="BG127">
        <v>4.4000000000000004</v>
      </c>
      <c r="BH127">
        <v>5.8</v>
      </c>
      <c r="BI127">
        <v>7.4</v>
      </c>
      <c r="BJ127">
        <v>10.4</v>
      </c>
      <c r="BL127" t="s">
        <v>224</v>
      </c>
      <c r="BM127" t="str">
        <f>IFERROR(VLOOKUP(BL127,'class and classification'!$A$1:$B$338,2,FALSE),VLOOKUP(BL127,'class and classification'!$A$340:$B$378,2,FALSE))</f>
        <v>Predominantly Rural</v>
      </c>
      <c r="BN127" t="str">
        <f>IFERROR(VLOOKUP(BL127,'class and classification'!$A$1:$C$338,3,FALSE),VLOOKUP(BL127,'class and classification'!$A$340:$C$378,3,FALSE))</f>
        <v>SD</v>
      </c>
      <c r="BP127">
        <v>22.19</v>
      </c>
      <c r="BQ127">
        <v>54.48</v>
      </c>
      <c r="BR127">
        <v>56.05</v>
      </c>
      <c r="BS127">
        <v>57.71</v>
      </c>
      <c r="BT127">
        <v>58.5</v>
      </c>
    </row>
    <row r="128" spans="1:72"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82</v>
      </c>
      <c r="F128">
        <v>88</v>
      </c>
      <c r="G128">
        <v>95.8</v>
      </c>
      <c r="H128">
        <v>97.4</v>
      </c>
      <c r="I128">
        <v>97.9</v>
      </c>
      <c r="J128">
        <v>97.9</v>
      </c>
      <c r="AB128" t="s">
        <v>42</v>
      </c>
      <c r="AC128" t="str">
        <f>IFERROR(VLOOKUP(AB128,'class and classification'!$A$1:$B$338,2,FALSE),VLOOKUP(AB128,'class and classification'!$A$340:$B$378,2,FALSE))</f>
        <v>Predominantly Urban</v>
      </c>
      <c r="AD128" t="str">
        <f>IFERROR(VLOOKUP(AB128,'class and classification'!$A$1:$C$338,3,FALSE),VLOOKUP(AB128,'class and classification'!$A$340:$C$378,3,FALSE))</f>
        <v>UA</v>
      </c>
      <c r="AI128">
        <v>1.9</v>
      </c>
      <c r="AJ128">
        <v>14.2</v>
      </c>
      <c r="BB128" t="s">
        <v>227</v>
      </c>
      <c r="BC128" t="str">
        <f>IFERROR(VLOOKUP(BB128,'class and classification'!$A$1:$B$338,2,FALSE),VLOOKUP(BB128,'class and classification'!$A$340:$B$378,2,FALSE))</f>
        <v>Urban with Significant Rural</v>
      </c>
      <c r="BD128" t="str">
        <f>IFERROR(VLOOKUP(BB128,'class and classification'!$A$1:$C$338,3,FALSE),VLOOKUP(BB128,'class and classification'!$A$340:$C$378,3,FALSE))</f>
        <v>SD</v>
      </c>
      <c r="BG128">
        <v>0.5</v>
      </c>
      <c r="BH128">
        <v>1.7</v>
      </c>
      <c r="BI128">
        <v>2.6</v>
      </c>
      <c r="BJ128">
        <v>3.8</v>
      </c>
      <c r="BL128" t="s">
        <v>227</v>
      </c>
      <c r="BM128" t="str">
        <f>IFERROR(VLOOKUP(BL128,'class and classification'!$A$1:$B$338,2,FALSE),VLOOKUP(BL128,'class and classification'!$A$340:$B$378,2,FALSE))</f>
        <v>Urban with Significant Rural</v>
      </c>
      <c r="BN128" t="str">
        <f>IFERROR(VLOOKUP(BL128,'class and classification'!$A$1:$C$338,3,FALSE),VLOOKUP(BL128,'class and classification'!$A$340:$C$378,3,FALSE))</f>
        <v>SD</v>
      </c>
      <c r="BP128">
        <v>54.87</v>
      </c>
      <c r="BQ128">
        <v>79.02</v>
      </c>
      <c r="BR128">
        <v>81.8</v>
      </c>
      <c r="BS128">
        <v>80.8</v>
      </c>
      <c r="BT128">
        <v>84.51</v>
      </c>
    </row>
    <row r="129" spans="1:72"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81</v>
      </c>
      <c r="F129">
        <v>87</v>
      </c>
      <c r="G129">
        <v>95.3</v>
      </c>
      <c r="H129">
        <v>96.3</v>
      </c>
      <c r="I129">
        <v>97.5</v>
      </c>
      <c r="J129">
        <v>97.6</v>
      </c>
      <c r="AB129" t="s">
        <v>143</v>
      </c>
      <c r="AC129" t="str">
        <f>IFERROR(VLOOKUP(AB129,'class and classification'!$A$1:$B$338,2,FALSE),VLOOKUP(AB129,'class and classification'!$A$340:$B$378,2,FALSE))</f>
        <v>Predominantly Rural</v>
      </c>
      <c r="AD129" t="str">
        <f>IFERROR(VLOOKUP(AB129,'class and classification'!$A$1:$C$338,3,FALSE),VLOOKUP(AB129,'class and classification'!$A$340:$C$378,3,FALSE))</f>
        <v>UA</v>
      </c>
      <c r="AI129">
        <v>26.8</v>
      </c>
      <c r="AJ129">
        <v>35.6</v>
      </c>
      <c r="BB129" t="s">
        <v>230</v>
      </c>
      <c r="BC129" t="str">
        <f>IFERROR(VLOOKUP(BB129,'class and classification'!$A$1:$B$338,2,FALSE),VLOOKUP(BB129,'class and classification'!$A$340:$B$378,2,FALSE))</f>
        <v>Predominantly Rural</v>
      </c>
      <c r="BD129" t="str">
        <f>IFERROR(VLOOKUP(BB129,'class and classification'!$A$1:$C$338,3,FALSE),VLOOKUP(BB129,'class and classification'!$A$340:$C$378,3,FALSE))</f>
        <v>SD</v>
      </c>
      <c r="BG129">
        <v>6.9</v>
      </c>
      <c r="BH129">
        <v>9.4</v>
      </c>
      <c r="BI129">
        <v>19</v>
      </c>
      <c r="BJ129">
        <v>21.6</v>
      </c>
      <c r="BL129" t="s">
        <v>230</v>
      </c>
      <c r="BM129" t="str">
        <f>IFERROR(VLOOKUP(BL129,'class and classification'!$A$1:$B$338,2,FALSE),VLOOKUP(BL129,'class and classification'!$A$340:$B$378,2,FALSE))</f>
        <v>Predominantly Rural</v>
      </c>
      <c r="BN129" t="str">
        <f>IFERROR(VLOOKUP(BL129,'class and classification'!$A$1:$C$338,3,FALSE),VLOOKUP(BL129,'class and classification'!$A$340:$C$378,3,FALSE))</f>
        <v>SD</v>
      </c>
      <c r="BP129">
        <v>41.38</v>
      </c>
      <c r="BQ129">
        <v>71.069999999999993</v>
      </c>
      <c r="BR129">
        <v>68.89</v>
      </c>
      <c r="BS129">
        <v>70.64</v>
      </c>
      <c r="BT129">
        <v>67.39</v>
      </c>
    </row>
    <row r="130" spans="1:72"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81</v>
      </c>
      <c r="F130">
        <v>88</v>
      </c>
      <c r="G130">
        <v>97.4</v>
      </c>
      <c r="H130">
        <v>97.9</v>
      </c>
      <c r="I130">
        <v>98.2</v>
      </c>
      <c r="J130">
        <v>98</v>
      </c>
      <c r="AB130" t="s">
        <v>167</v>
      </c>
      <c r="AC130" t="str">
        <f>IFERROR(VLOOKUP(AB130,'class and classification'!$A$1:$B$338,2,FALSE),VLOOKUP(AB130,'class and classification'!$A$340:$B$378,2,FALSE))</f>
        <v>Predominantly Urban</v>
      </c>
      <c r="AD130" t="str">
        <f>IFERROR(VLOOKUP(AB130,'class and classification'!$A$1:$C$338,3,FALSE),VLOOKUP(AB130,'class and classification'!$A$340:$C$378,3,FALSE))</f>
        <v>UA</v>
      </c>
      <c r="AI130">
        <v>4.4000000000000004</v>
      </c>
      <c r="AJ130">
        <v>8.8000000000000007</v>
      </c>
      <c r="BB130" t="s">
        <v>9</v>
      </c>
      <c r="BC130" t="str">
        <f>IFERROR(VLOOKUP(BB130,'class and classification'!$A$1:$B$338,2,FALSE),VLOOKUP(BB130,'class and classification'!$A$340:$B$378,2,FALSE))</f>
        <v>Predominantly Urban</v>
      </c>
      <c r="BD130" t="str">
        <f>IFERROR(VLOOKUP(BB130,'class and classification'!$A$1:$C$338,3,FALSE),VLOOKUP(BB130,'class and classification'!$A$340:$C$378,3,FALSE))</f>
        <v>SD</v>
      </c>
      <c r="BG130">
        <v>19.600000000000001</v>
      </c>
      <c r="BH130">
        <v>22.1</v>
      </c>
      <c r="BI130">
        <v>23.6</v>
      </c>
      <c r="BJ130">
        <v>25.2</v>
      </c>
      <c r="BL130" t="s">
        <v>9</v>
      </c>
      <c r="BM130" t="str">
        <f>IFERROR(VLOOKUP(BL130,'class and classification'!$A$1:$B$338,2,FALSE),VLOOKUP(BL130,'class and classification'!$A$340:$B$378,2,FALSE))</f>
        <v>Predominantly Urban</v>
      </c>
      <c r="BN130" t="str">
        <f>IFERROR(VLOOKUP(BL130,'class and classification'!$A$1:$C$338,3,FALSE),VLOOKUP(BL130,'class and classification'!$A$340:$C$378,3,FALSE))</f>
        <v>SD</v>
      </c>
      <c r="BP130">
        <v>60.59</v>
      </c>
      <c r="BQ130">
        <v>87.66</v>
      </c>
      <c r="BR130">
        <v>88.31</v>
      </c>
      <c r="BS130">
        <v>86.19</v>
      </c>
      <c r="BT130">
        <v>84.98</v>
      </c>
    </row>
    <row r="131" spans="1:72"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86</v>
      </c>
      <c r="F131">
        <v>89</v>
      </c>
      <c r="G131">
        <v>93.5</v>
      </c>
      <c r="H131">
        <v>93.5</v>
      </c>
      <c r="I131">
        <v>96.2</v>
      </c>
      <c r="J131">
        <v>96.3</v>
      </c>
      <c r="AB131" t="s">
        <v>175</v>
      </c>
      <c r="AC131" t="str">
        <f>IFERROR(VLOOKUP(AB131,'class and classification'!$A$1:$B$338,2,FALSE),VLOOKUP(AB131,'class and classification'!$A$340:$B$378,2,FALSE))</f>
        <v>Predominantly Urban</v>
      </c>
      <c r="AD131" t="str">
        <f>IFERROR(VLOOKUP(AB131,'class and classification'!$A$1:$C$338,3,FALSE),VLOOKUP(AB131,'class and classification'!$A$340:$C$378,3,FALSE))</f>
        <v>UA</v>
      </c>
      <c r="AI131">
        <v>83.3</v>
      </c>
      <c r="AJ131">
        <v>87.4</v>
      </c>
      <c r="BB131" t="s">
        <v>32</v>
      </c>
      <c r="BC131" t="str">
        <f>IFERROR(VLOOKUP(BB131,'class and classification'!$A$1:$B$338,2,FALSE),VLOOKUP(BB131,'class and classification'!$A$340:$B$378,2,FALSE))</f>
        <v>Urban with Significant Rural</v>
      </c>
      <c r="BD131" t="str">
        <f>IFERROR(VLOOKUP(BB131,'class and classification'!$A$1:$C$338,3,FALSE),VLOOKUP(BB131,'class and classification'!$A$340:$C$378,3,FALSE))</f>
        <v>SD</v>
      </c>
      <c r="BG131">
        <v>3.1</v>
      </c>
      <c r="BH131">
        <v>3.7</v>
      </c>
      <c r="BI131">
        <v>13.6</v>
      </c>
      <c r="BJ131">
        <v>15</v>
      </c>
      <c r="BL131" t="s">
        <v>32</v>
      </c>
      <c r="BM131" t="str">
        <f>IFERROR(VLOOKUP(BL131,'class and classification'!$A$1:$B$338,2,FALSE),VLOOKUP(BL131,'class and classification'!$A$340:$B$378,2,FALSE))</f>
        <v>Urban with Significant Rural</v>
      </c>
      <c r="BN131" t="str">
        <f>IFERROR(VLOOKUP(BL131,'class and classification'!$A$1:$C$338,3,FALSE),VLOOKUP(BL131,'class and classification'!$A$340:$C$378,3,FALSE))</f>
        <v>SD</v>
      </c>
      <c r="BP131">
        <v>33.93</v>
      </c>
      <c r="BQ131">
        <v>71.849999999999994</v>
      </c>
      <c r="BR131">
        <v>73.98</v>
      </c>
      <c r="BS131">
        <v>73.680000000000007</v>
      </c>
      <c r="BT131">
        <v>70.98</v>
      </c>
    </row>
    <row r="132" spans="1:72" x14ac:dyDescent="0.3">
      <c r="AB132" t="s">
        <v>204</v>
      </c>
      <c r="AC132" t="str">
        <f>IFERROR(VLOOKUP(AB132,'class and classification'!$A$1:$B$338,2,FALSE),VLOOKUP(AB132,'class and classification'!$A$340:$B$378,2,FALSE))</f>
        <v>Predominantly Urban</v>
      </c>
      <c r="AD132" t="str">
        <f>IFERROR(VLOOKUP(AB132,'class and classification'!$A$1:$C$338,3,FALSE),VLOOKUP(AB132,'class and classification'!$A$340:$C$378,3,FALSE))</f>
        <v>UA</v>
      </c>
      <c r="AI132">
        <v>7.1</v>
      </c>
      <c r="AJ132">
        <v>24</v>
      </c>
      <c r="BB132" t="s">
        <v>66</v>
      </c>
      <c r="BC132" t="str">
        <f>IFERROR(VLOOKUP(BB132,'class and classification'!$A$1:$B$338,2,FALSE),VLOOKUP(BB132,'class and classification'!$A$340:$B$378,2,FALSE))</f>
        <v>Predominantly Urban</v>
      </c>
      <c r="BD132" t="str">
        <f>IFERROR(VLOOKUP(BB132,'class and classification'!$A$1:$C$338,3,FALSE),VLOOKUP(BB132,'class and classification'!$A$340:$C$378,3,FALSE))</f>
        <v>SD</v>
      </c>
      <c r="BG132">
        <v>0.8</v>
      </c>
      <c r="BH132">
        <v>3.2</v>
      </c>
      <c r="BI132">
        <v>22.4</v>
      </c>
      <c r="BJ132">
        <v>23.8</v>
      </c>
      <c r="BL132" t="s">
        <v>66</v>
      </c>
      <c r="BM132" t="str">
        <f>IFERROR(VLOOKUP(BL132,'class and classification'!$A$1:$B$338,2,FALSE),VLOOKUP(BL132,'class and classification'!$A$340:$B$378,2,FALSE))</f>
        <v>Predominantly Urban</v>
      </c>
      <c r="BN132" t="str">
        <f>IFERROR(VLOOKUP(BL132,'class and classification'!$A$1:$C$338,3,FALSE),VLOOKUP(BL132,'class and classification'!$A$340:$C$378,3,FALSE))</f>
        <v>SD</v>
      </c>
      <c r="BP132">
        <v>70.75</v>
      </c>
      <c r="BQ132">
        <v>84.35</v>
      </c>
      <c r="BR132">
        <v>89.83</v>
      </c>
      <c r="BS132">
        <v>89.58</v>
      </c>
      <c r="BT132">
        <v>88.59</v>
      </c>
    </row>
    <row r="133" spans="1:72" x14ac:dyDescent="0.3">
      <c r="A133" t="s">
        <v>1278</v>
      </c>
      <c r="AB133" t="s">
        <v>206</v>
      </c>
      <c r="AC133" t="str">
        <f>IFERROR(VLOOKUP(AB133,'class and classification'!$A$1:$B$338,2,FALSE),VLOOKUP(AB133,'class and classification'!$A$340:$B$378,2,FALSE))</f>
        <v>Predominantly Urban</v>
      </c>
      <c r="AD133" t="str">
        <f>IFERROR(VLOOKUP(AB133,'class and classification'!$A$1:$C$338,3,FALSE),VLOOKUP(AB133,'class and classification'!$A$340:$C$378,3,FALSE))</f>
        <v>UA</v>
      </c>
      <c r="AI133">
        <v>82.9</v>
      </c>
      <c r="AJ133">
        <v>82.7</v>
      </c>
      <c r="BB133" t="s">
        <v>83</v>
      </c>
      <c r="BC133" t="str">
        <f>IFERROR(VLOOKUP(BB133,'class and classification'!$A$1:$B$338,2,FALSE),VLOOKUP(BB133,'class and classification'!$A$340:$B$378,2,FALSE))</f>
        <v>Predominantly Rural</v>
      </c>
      <c r="BD133" t="str">
        <f>IFERROR(VLOOKUP(BB133,'class and classification'!$A$1:$C$338,3,FALSE),VLOOKUP(BB133,'class and classification'!$A$340:$C$378,3,FALSE))</f>
        <v>SD</v>
      </c>
      <c r="BG133">
        <v>3.7</v>
      </c>
      <c r="BH133">
        <v>5.2</v>
      </c>
      <c r="BI133">
        <v>7.7</v>
      </c>
      <c r="BJ133">
        <v>9.4</v>
      </c>
      <c r="BL133" t="s">
        <v>83</v>
      </c>
      <c r="BM133" t="str">
        <f>IFERROR(VLOOKUP(BL133,'class and classification'!$A$1:$B$338,2,FALSE),VLOOKUP(BL133,'class and classification'!$A$340:$B$378,2,FALSE))</f>
        <v>Predominantly Rural</v>
      </c>
      <c r="BN133" t="str">
        <f>IFERROR(VLOOKUP(BL133,'class and classification'!$A$1:$C$338,3,FALSE),VLOOKUP(BL133,'class and classification'!$A$340:$C$378,3,FALSE))</f>
        <v>SD</v>
      </c>
      <c r="BP133">
        <v>37.159999999999997</v>
      </c>
      <c r="BQ133">
        <v>70.77</v>
      </c>
      <c r="BR133">
        <v>72.41</v>
      </c>
      <c r="BS133">
        <v>72.61</v>
      </c>
      <c r="BT133">
        <v>72.31</v>
      </c>
    </row>
    <row r="134" spans="1:72"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91</v>
      </c>
      <c r="F134">
        <v>93</v>
      </c>
      <c r="G134">
        <v>96.1</v>
      </c>
      <c r="H134">
        <v>95.5</v>
      </c>
      <c r="I134">
        <v>95.6</v>
      </c>
      <c r="J134">
        <v>95.5</v>
      </c>
      <c r="AB134" t="s">
        <v>234</v>
      </c>
      <c r="AC134" t="str">
        <f>IFERROR(VLOOKUP(AB134,'class and classification'!$A$1:$B$338,2,FALSE),VLOOKUP(AB134,'class and classification'!$A$340:$B$378,2,FALSE))</f>
        <v>Predominantly Urban</v>
      </c>
      <c r="AD134" t="str">
        <f>IFERROR(VLOOKUP(AB134,'class and classification'!$A$1:$C$338,3,FALSE),VLOOKUP(AB134,'class and classification'!$A$340:$C$378,3,FALSE))</f>
        <v>UA</v>
      </c>
      <c r="AI134">
        <v>15.7</v>
      </c>
      <c r="AJ134">
        <v>59.6</v>
      </c>
      <c r="BB134" t="s">
        <v>104</v>
      </c>
      <c r="BC134" t="str">
        <f>IFERROR(VLOOKUP(BB134,'class and classification'!$A$1:$B$338,2,FALSE),VLOOKUP(BB134,'class and classification'!$A$340:$B$378,2,FALSE))</f>
        <v>Predominantly Urban</v>
      </c>
      <c r="BD134" t="str">
        <f>IFERROR(VLOOKUP(BB134,'class and classification'!$A$1:$C$338,3,FALSE),VLOOKUP(BB134,'class and classification'!$A$340:$C$378,3,FALSE))</f>
        <v>SD</v>
      </c>
      <c r="BG134">
        <v>0.2</v>
      </c>
      <c r="BH134">
        <v>0.6</v>
      </c>
      <c r="BI134">
        <v>1.1000000000000001</v>
      </c>
      <c r="BJ134">
        <v>29</v>
      </c>
      <c r="BL134" t="s">
        <v>104</v>
      </c>
      <c r="BM134" t="str">
        <f>IFERROR(VLOOKUP(BL134,'class and classification'!$A$1:$B$338,2,FALSE),VLOOKUP(BL134,'class and classification'!$A$340:$B$378,2,FALSE))</f>
        <v>Predominantly Urban</v>
      </c>
      <c r="BN134" t="str">
        <f>IFERROR(VLOOKUP(BL134,'class and classification'!$A$1:$C$338,3,FALSE),VLOOKUP(BL134,'class and classification'!$A$340:$C$378,3,FALSE))</f>
        <v>SD</v>
      </c>
      <c r="BP134">
        <v>60.6</v>
      </c>
      <c r="BQ134">
        <v>72.849999999999994</v>
      </c>
      <c r="BR134">
        <v>85</v>
      </c>
      <c r="BS134">
        <v>86.01</v>
      </c>
      <c r="BT134">
        <v>86.89</v>
      </c>
    </row>
    <row r="135" spans="1:72"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93</v>
      </c>
      <c r="F135">
        <v>95</v>
      </c>
      <c r="G135">
        <v>97</v>
      </c>
      <c r="H135">
        <v>95.2</v>
      </c>
      <c r="I135">
        <v>95.4</v>
      </c>
      <c r="J135">
        <v>96.2</v>
      </c>
      <c r="AB135" t="s">
        <v>250</v>
      </c>
      <c r="AC135" t="str">
        <f>IFERROR(VLOOKUP(AB135,'class and classification'!$A$1:$B$338,2,FALSE),VLOOKUP(AB135,'class and classification'!$A$340:$B$378,2,FALSE))</f>
        <v>Predominantly Urban</v>
      </c>
      <c r="AD135" t="str">
        <f>IFERROR(VLOOKUP(AB135,'class and classification'!$A$1:$C$338,3,FALSE),VLOOKUP(AB135,'class and classification'!$A$340:$C$378,3,FALSE))</f>
        <v>UA</v>
      </c>
      <c r="AI135">
        <v>78.7</v>
      </c>
      <c r="AJ135">
        <v>88.6</v>
      </c>
      <c r="BB135" t="s">
        <v>135</v>
      </c>
      <c r="BC135" t="str">
        <f>IFERROR(VLOOKUP(BB135,'class and classification'!$A$1:$B$338,2,FALSE),VLOOKUP(BB135,'class and classification'!$A$340:$B$378,2,FALSE))</f>
        <v>Predominantly Rural</v>
      </c>
      <c r="BD135" t="str">
        <f>IFERROR(VLOOKUP(BB135,'class and classification'!$A$1:$C$338,3,FALSE),VLOOKUP(BB135,'class and classification'!$A$340:$C$378,3,FALSE))</f>
        <v>SD</v>
      </c>
      <c r="BG135">
        <v>1.5</v>
      </c>
      <c r="BH135">
        <v>2.7</v>
      </c>
      <c r="BI135">
        <v>4.0999999999999996</v>
      </c>
      <c r="BJ135">
        <v>4.5</v>
      </c>
      <c r="BL135" t="s">
        <v>135</v>
      </c>
      <c r="BM135" t="str">
        <f>IFERROR(VLOOKUP(BL135,'class and classification'!$A$1:$B$338,2,FALSE),VLOOKUP(BL135,'class and classification'!$A$340:$B$378,2,FALSE))</f>
        <v>Predominantly Rural</v>
      </c>
      <c r="BN135" t="str">
        <f>IFERROR(VLOOKUP(BL135,'class and classification'!$A$1:$C$338,3,FALSE),VLOOKUP(BL135,'class and classification'!$A$340:$C$378,3,FALSE))</f>
        <v>SD</v>
      </c>
      <c r="BP135">
        <v>31.65</v>
      </c>
      <c r="BQ135">
        <v>84.53</v>
      </c>
      <c r="BR135">
        <v>83.85</v>
      </c>
      <c r="BS135">
        <v>84</v>
      </c>
      <c r="BT135">
        <v>84.96</v>
      </c>
    </row>
    <row r="136" spans="1:72"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88</v>
      </c>
      <c r="F136">
        <v>95</v>
      </c>
      <c r="G136">
        <v>98.1</v>
      </c>
      <c r="H136">
        <v>97.9</v>
      </c>
      <c r="I136">
        <v>98.1</v>
      </c>
      <c r="J136">
        <v>99</v>
      </c>
      <c r="AB136" t="s">
        <v>298</v>
      </c>
      <c r="AC136" t="str">
        <f>IFERROR(VLOOKUP(AB136,'class and classification'!$A$1:$B$338,2,FALSE),VLOOKUP(AB136,'class and classification'!$A$340:$B$378,2,FALSE))</f>
        <v>Urban with Significant Rural</v>
      </c>
      <c r="AD136" t="str">
        <f>IFERROR(VLOOKUP(AB136,'class and classification'!$A$1:$C$338,3,FALSE),VLOOKUP(AB136,'class and classification'!$A$340:$C$378,3,FALSE))</f>
        <v>UA</v>
      </c>
      <c r="AI136">
        <v>65.2</v>
      </c>
      <c r="AJ136">
        <v>66.400000000000006</v>
      </c>
      <c r="BB136" t="s">
        <v>183</v>
      </c>
      <c r="BC136" t="str">
        <f>IFERROR(VLOOKUP(BB136,'class and classification'!$A$1:$B$338,2,FALSE),VLOOKUP(BB136,'class and classification'!$A$340:$B$378,2,FALSE))</f>
        <v>Predominantly Urban</v>
      </c>
      <c r="BD136" t="str">
        <f>IFERROR(VLOOKUP(BB136,'class and classification'!$A$1:$C$338,3,FALSE),VLOOKUP(BB136,'class and classification'!$A$340:$C$378,3,FALSE))</f>
        <v>SD</v>
      </c>
      <c r="BG136">
        <v>1.8</v>
      </c>
      <c r="BH136">
        <v>13.9</v>
      </c>
      <c r="BI136">
        <v>21.4</v>
      </c>
      <c r="BJ136">
        <v>32.4</v>
      </c>
      <c r="BL136" t="s">
        <v>183</v>
      </c>
      <c r="BM136" t="str">
        <f>IFERROR(VLOOKUP(BL136,'class and classification'!$A$1:$B$338,2,FALSE),VLOOKUP(BL136,'class and classification'!$A$340:$B$378,2,FALSE))</f>
        <v>Predominantly Urban</v>
      </c>
      <c r="BN136" t="str">
        <f>IFERROR(VLOOKUP(BL136,'class and classification'!$A$1:$C$338,3,FALSE),VLOOKUP(BL136,'class and classification'!$A$340:$C$378,3,FALSE))</f>
        <v>SD</v>
      </c>
      <c r="BP136">
        <v>48.64</v>
      </c>
      <c r="BQ136">
        <v>78.150000000000006</v>
      </c>
      <c r="BR136">
        <v>79.98</v>
      </c>
      <c r="BS136">
        <v>79.09</v>
      </c>
      <c r="BT136">
        <v>81.7</v>
      </c>
    </row>
    <row r="137" spans="1:72"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91</v>
      </c>
      <c r="F137">
        <v>94</v>
      </c>
      <c r="G137">
        <v>98.2</v>
      </c>
      <c r="H137">
        <v>97.5</v>
      </c>
      <c r="I137">
        <v>97.7</v>
      </c>
      <c r="J137">
        <v>97.7</v>
      </c>
      <c r="AB137" t="s">
        <v>309</v>
      </c>
      <c r="AC137" t="str">
        <f>IFERROR(VLOOKUP(AB137,'class and classification'!$A$1:$B$338,2,FALSE),VLOOKUP(AB137,'class and classification'!$A$340:$B$378,2,FALSE))</f>
        <v>Predominantly Urban</v>
      </c>
      <c r="AD137" t="str">
        <f>IFERROR(VLOOKUP(AB137,'class and classification'!$A$1:$C$338,3,FALSE),VLOOKUP(AB137,'class and classification'!$A$340:$C$378,3,FALSE))</f>
        <v>UA</v>
      </c>
      <c r="AI137">
        <v>4.9000000000000004</v>
      </c>
      <c r="AJ137">
        <v>15.8</v>
      </c>
      <c r="BB137" t="s">
        <v>238</v>
      </c>
      <c r="BC137" t="str">
        <f>IFERROR(VLOOKUP(BB137,'class and classification'!$A$1:$B$338,2,FALSE),VLOOKUP(BB137,'class and classification'!$A$340:$B$378,2,FALSE))</f>
        <v>Urban with Significant Rural</v>
      </c>
      <c r="BD137" t="str">
        <f>IFERROR(VLOOKUP(BB137,'class and classification'!$A$1:$C$338,3,FALSE),VLOOKUP(BB137,'class and classification'!$A$340:$C$378,3,FALSE))</f>
        <v>SD</v>
      </c>
      <c r="BG137">
        <v>5.3</v>
      </c>
      <c r="BH137">
        <v>7.2</v>
      </c>
      <c r="BI137">
        <v>16.899999999999999</v>
      </c>
      <c r="BJ137">
        <v>38.6</v>
      </c>
      <c r="BL137" t="s">
        <v>238</v>
      </c>
      <c r="BM137" t="str">
        <f>IFERROR(VLOOKUP(BL137,'class and classification'!$A$1:$B$338,2,FALSE),VLOOKUP(BL137,'class and classification'!$A$340:$B$378,2,FALSE))</f>
        <v>Urban with Significant Rural</v>
      </c>
      <c r="BN137" t="str">
        <f>IFERROR(VLOOKUP(BL137,'class and classification'!$A$1:$C$338,3,FALSE),VLOOKUP(BL137,'class and classification'!$A$340:$C$378,3,FALSE))</f>
        <v>SD</v>
      </c>
      <c r="BP137">
        <v>42.06</v>
      </c>
      <c r="BQ137">
        <v>67.08</v>
      </c>
      <c r="BR137">
        <v>67.33</v>
      </c>
      <c r="BS137">
        <v>72.22</v>
      </c>
      <c r="BT137">
        <v>74.45</v>
      </c>
    </row>
    <row r="138" spans="1:72"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96</v>
      </c>
      <c r="F138">
        <v>96</v>
      </c>
      <c r="G138">
        <v>96.9</v>
      </c>
      <c r="H138">
        <v>96.4</v>
      </c>
      <c r="I138">
        <v>96.5</v>
      </c>
      <c r="J138">
        <v>96.2</v>
      </c>
      <c r="AB138" t="s">
        <v>312</v>
      </c>
      <c r="AC138" t="str">
        <f>IFERROR(VLOOKUP(AB138,'class and classification'!$A$1:$B$338,2,FALSE),VLOOKUP(AB138,'class and classification'!$A$340:$B$378,2,FALSE))</f>
        <v>Predominantly Urban</v>
      </c>
      <c r="AD138" t="str">
        <f>IFERROR(VLOOKUP(AB138,'class and classification'!$A$1:$C$338,3,FALSE),VLOOKUP(AB138,'class and classification'!$A$340:$C$378,3,FALSE))</f>
        <v>UA</v>
      </c>
      <c r="AI138">
        <v>65</v>
      </c>
      <c r="AJ138">
        <v>67.3</v>
      </c>
      <c r="BB138" t="s">
        <v>29</v>
      </c>
      <c r="BC138" t="str">
        <f>IFERROR(VLOOKUP(BB138,'class and classification'!$A$1:$B$338,2,FALSE),VLOOKUP(BB138,'class and classification'!$A$340:$B$378,2,FALSE))</f>
        <v>Predominantly Urban</v>
      </c>
      <c r="BD138" t="str">
        <f>IFERROR(VLOOKUP(BB138,'class and classification'!$A$1:$C$338,3,FALSE),VLOOKUP(BB138,'class and classification'!$A$340:$C$378,3,FALSE))</f>
        <v>SD</v>
      </c>
      <c r="BG138">
        <v>33.4</v>
      </c>
      <c r="BH138">
        <v>33.5</v>
      </c>
      <c r="BI138">
        <v>33.6</v>
      </c>
      <c r="BJ138">
        <v>33.5</v>
      </c>
      <c r="BL138" t="s">
        <v>29</v>
      </c>
      <c r="BM138" t="str">
        <f>IFERROR(VLOOKUP(BL138,'class and classification'!$A$1:$B$338,2,FALSE),VLOOKUP(BL138,'class and classification'!$A$340:$B$378,2,FALSE))</f>
        <v>Predominantly Urban</v>
      </c>
      <c r="BN138" t="str">
        <f>IFERROR(VLOOKUP(BL138,'class and classification'!$A$1:$C$338,3,FALSE),VLOOKUP(BL138,'class and classification'!$A$340:$C$378,3,FALSE))</f>
        <v>SD</v>
      </c>
      <c r="BP138">
        <v>57.33</v>
      </c>
      <c r="BQ138">
        <v>79.87</v>
      </c>
      <c r="BR138">
        <v>78.72</v>
      </c>
      <c r="BS138">
        <v>80.87</v>
      </c>
      <c r="BT138">
        <v>87.9</v>
      </c>
    </row>
    <row r="139" spans="1:72" x14ac:dyDescent="0.3">
      <c r="AB139" t="s">
        <v>372</v>
      </c>
      <c r="AC139" t="str">
        <f>IFERROR(VLOOKUP(AB139,'class and classification'!$A$1:$B$338,2,FALSE),VLOOKUP(AB139,'class and classification'!$A$340:$B$378,2,FALSE))</f>
        <v>Urban with Significant Rural</v>
      </c>
      <c r="AD139" t="str">
        <f>IFERROR(VLOOKUP(AB139,'class and classification'!$A$1:$C$338,3,FALSE),VLOOKUP(AB139,'class and classification'!$A$340:$C$378,3,FALSE))</f>
        <v>SC</v>
      </c>
      <c r="BB139" t="s">
        <v>60</v>
      </c>
      <c r="BC139" t="str">
        <f>IFERROR(VLOOKUP(BB139,'class and classification'!$A$1:$B$338,2,FALSE),VLOOKUP(BB139,'class and classification'!$A$340:$B$378,2,FALSE))</f>
        <v>Predominantly Urban</v>
      </c>
      <c r="BD139" t="str">
        <f>IFERROR(VLOOKUP(BB139,'class and classification'!$A$1:$C$338,3,FALSE),VLOOKUP(BB139,'class and classification'!$A$340:$C$378,3,FALSE))</f>
        <v>SD</v>
      </c>
      <c r="BG139">
        <v>7.2</v>
      </c>
      <c r="BH139">
        <v>9.1</v>
      </c>
      <c r="BI139">
        <v>9.9</v>
      </c>
      <c r="BJ139">
        <v>16</v>
      </c>
      <c r="BL139" t="s">
        <v>60</v>
      </c>
      <c r="BM139" t="str">
        <f>IFERROR(VLOOKUP(BL139,'class and classification'!$A$1:$B$338,2,FALSE),VLOOKUP(BL139,'class and classification'!$A$340:$B$378,2,FALSE))</f>
        <v>Predominantly Urban</v>
      </c>
      <c r="BN139" t="str">
        <f>IFERROR(VLOOKUP(BL139,'class and classification'!$A$1:$C$338,3,FALSE),VLOOKUP(BL139,'class and classification'!$A$340:$C$378,3,FALSE))</f>
        <v>SD</v>
      </c>
      <c r="BP139">
        <v>51.92</v>
      </c>
      <c r="BQ139">
        <v>75.02</v>
      </c>
      <c r="BR139">
        <v>76.34</v>
      </c>
      <c r="BS139">
        <v>78.06</v>
      </c>
      <c r="BT139">
        <v>78.819999999999993</v>
      </c>
    </row>
    <row r="140" spans="1:72" x14ac:dyDescent="0.3">
      <c r="A140" t="s">
        <v>1283</v>
      </c>
      <c r="AB140" t="s">
        <v>49</v>
      </c>
      <c r="AC140" t="str">
        <f>IFERROR(VLOOKUP(AB140,'class and classification'!$A$1:$B$338,2,FALSE),VLOOKUP(AB140,'class and classification'!$A$340:$B$378,2,FALSE))</f>
        <v>Urban with Significant Rural</v>
      </c>
      <c r="AD140" t="str">
        <f>IFERROR(VLOOKUP(AB140,'class and classification'!$A$1:$C$338,3,FALSE),VLOOKUP(AB140,'class and classification'!$A$340:$C$378,3,FALSE))</f>
        <v>UA</v>
      </c>
      <c r="AI140">
        <v>14.4</v>
      </c>
      <c r="AJ140">
        <v>37.299999999999997</v>
      </c>
      <c r="BB140" t="s">
        <v>123</v>
      </c>
      <c r="BC140" t="str">
        <f>IFERROR(VLOOKUP(BB140,'class and classification'!$A$1:$B$338,2,FALSE),VLOOKUP(BB140,'class and classification'!$A$340:$B$378,2,FALSE))</f>
        <v>Predominantly Rural</v>
      </c>
      <c r="BD140" t="str">
        <f>IFERROR(VLOOKUP(BB140,'class and classification'!$A$1:$C$338,3,FALSE),VLOOKUP(BB140,'class and classification'!$A$340:$C$378,3,FALSE))</f>
        <v>SD</v>
      </c>
      <c r="BG140">
        <v>10.4</v>
      </c>
      <c r="BH140">
        <v>11.5</v>
      </c>
      <c r="BI140">
        <v>12.8</v>
      </c>
      <c r="BJ140">
        <v>19</v>
      </c>
      <c r="BL140" t="s">
        <v>123</v>
      </c>
      <c r="BM140" t="str">
        <f>IFERROR(VLOOKUP(BL140,'class and classification'!$A$1:$B$338,2,FALSE),VLOOKUP(BL140,'class and classification'!$A$340:$B$378,2,FALSE))</f>
        <v>Predominantly Rural</v>
      </c>
      <c r="BN140" t="str">
        <f>IFERROR(VLOOKUP(BL140,'class and classification'!$A$1:$C$338,3,FALSE),VLOOKUP(BL140,'class and classification'!$A$340:$C$378,3,FALSE))</f>
        <v>SD</v>
      </c>
      <c r="BP140">
        <v>46.12</v>
      </c>
      <c r="BQ140">
        <v>65.23</v>
      </c>
      <c r="BR140">
        <v>60.83</v>
      </c>
      <c r="BS140">
        <v>66.760000000000005</v>
      </c>
      <c r="BT140">
        <v>67.739999999999995</v>
      </c>
    </row>
    <row r="141" spans="1:72"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93</v>
      </c>
      <c r="F141">
        <v>94</v>
      </c>
      <c r="G141">
        <v>96.9</v>
      </c>
      <c r="H141">
        <v>95.1</v>
      </c>
      <c r="I141">
        <v>95.7</v>
      </c>
      <c r="J141">
        <v>95.2</v>
      </c>
      <c r="AB141" t="s">
        <v>325</v>
      </c>
      <c r="AC141" t="str">
        <f>IFERROR(VLOOKUP(AB141,'class and classification'!$A$1:$B$338,2,FALSE),VLOOKUP(AB141,'class and classification'!$A$340:$B$378,2,FALSE))</f>
        <v>Urban with Significant Rural</v>
      </c>
      <c r="AD141" t="str">
        <f>IFERROR(VLOOKUP(AB141,'class and classification'!$A$1:$C$338,3,FALSE),VLOOKUP(AB141,'class and classification'!$A$340:$C$378,3,FALSE))</f>
        <v>SC</v>
      </c>
      <c r="BB141" t="s">
        <v>137</v>
      </c>
      <c r="BC141" t="str">
        <f>IFERROR(VLOOKUP(BB141,'class and classification'!$A$1:$B$338,2,FALSE),VLOOKUP(BB141,'class and classification'!$A$340:$B$378,2,FALSE))</f>
        <v>Predominantly Rural</v>
      </c>
      <c r="BD141" t="str">
        <f>IFERROR(VLOOKUP(BB141,'class and classification'!$A$1:$C$338,3,FALSE),VLOOKUP(BB141,'class and classification'!$A$340:$C$378,3,FALSE))</f>
        <v>SD</v>
      </c>
      <c r="BG141">
        <v>5</v>
      </c>
      <c r="BH141">
        <v>5.8</v>
      </c>
      <c r="BI141">
        <v>9.1999999999999993</v>
      </c>
      <c r="BJ141">
        <v>9.1999999999999993</v>
      </c>
      <c r="BL141" t="s">
        <v>137</v>
      </c>
      <c r="BM141" t="str">
        <f>IFERROR(VLOOKUP(BL141,'class and classification'!$A$1:$B$338,2,FALSE),VLOOKUP(BL141,'class and classification'!$A$340:$B$378,2,FALSE))</f>
        <v>Predominantly Rural</v>
      </c>
      <c r="BN141" t="str">
        <f>IFERROR(VLOOKUP(BL141,'class and classification'!$A$1:$C$338,3,FALSE),VLOOKUP(BL141,'class and classification'!$A$340:$C$378,3,FALSE))</f>
        <v>SD</v>
      </c>
      <c r="BP141">
        <v>28.1</v>
      </c>
      <c r="BQ141">
        <v>63.68</v>
      </c>
      <c r="BR141">
        <v>64.95</v>
      </c>
      <c r="BS141">
        <v>70.040000000000006</v>
      </c>
      <c r="BT141">
        <v>67.78</v>
      </c>
    </row>
    <row r="142" spans="1:72"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91</v>
      </c>
      <c r="F142">
        <v>91</v>
      </c>
      <c r="G142">
        <v>95.5</v>
      </c>
      <c r="H142">
        <v>95.6</v>
      </c>
      <c r="I142">
        <v>97.6</v>
      </c>
      <c r="J142">
        <v>98.3</v>
      </c>
      <c r="AB142" t="s">
        <v>328</v>
      </c>
      <c r="AC142" t="str">
        <f>IFERROR(VLOOKUP(AB142,'class and classification'!$A$1:$B$338,2,FALSE),VLOOKUP(AB142,'class and classification'!$A$340:$B$378,2,FALSE))</f>
        <v>Urban with Significant Rural</v>
      </c>
      <c r="AD142" t="str">
        <f>IFERROR(VLOOKUP(AB142,'class and classification'!$A$1:$C$338,3,FALSE),VLOOKUP(AB142,'class and classification'!$A$340:$C$378,3,FALSE))</f>
        <v>SC</v>
      </c>
      <c r="BB142" t="s">
        <v>168</v>
      </c>
      <c r="BC142" t="str">
        <f>IFERROR(VLOOKUP(BB142,'class and classification'!$A$1:$B$338,2,FALSE),VLOOKUP(BB142,'class and classification'!$A$340:$B$378,2,FALSE))</f>
        <v>Predominantly Rural</v>
      </c>
      <c r="BD142" t="str">
        <f>IFERROR(VLOOKUP(BB142,'class and classification'!$A$1:$C$338,3,FALSE),VLOOKUP(BB142,'class and classification'!$A$340:$C$378,3,FALSE))</f>
        <v>SD</v>
      </c>
      <c r="BG142">
        <v>0.6</v>
      </c>
      <c r="BH142">
        <v>1.2</v>
      </c>
      <c r="BI142">
        <v>2</v>
      </c>
      <c r="BJ142">
        <v>2.6</v>
      </c>
      <c r="BL142" t="s">
        <v>168</v>
      </c>
      <c r="BM142" t="str">
        <f>IFERROR(VLOOKUP(BL142,'class and classification'!$A$1:$B$338,2,FALSE),VLOOKUP(BL142,'class and classification'!$A$340:$B$378,2,FALSE))</f>
        <v>Predominantly Rural</v>
      </c>
      <c r="BN142" t="str">
        <f>IFERROR(VLOOKUP(BL142,'class and classification'!$A$1:$C$338,3,FALSE),VLOOKUP(BL142,'class and classification'!$A$340:$C$378,3,FALSE))</f>
        <v>SD</v>
      </c>
      <c r="BP142">
        <v>13.76</v>
      </c>
      <c r="BQ142">
        <v>39.520000000000003</v>
      </c>
      <c r="BR142">
        <v>48.08</v>
      </c>
      <c r="BS142">
        <v>46.21</v>
      </c>
      <c r="BT142">
        <v>46.71</v>
      </c>
    </row>
    <row r="143" spans="1:72"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96</v>
      </c>
      <c r="F143">
        <v>98</v>
      </c>
      <c r="G143">
        <v>99.4</v>
      </c>
      <c r="H143">
        <v>99.100000000000009</v>
      </c>
      <c r="I143">
        <v>99.1</v>
      </c>
      <c r="J143">
        <v>98.8</v>
      </c>
      <c r="AB143" t="s">
        <v>330</v>
      </c>
      <c r="AC143" t="str">
        <f>IFERROR(VLOOKUP(AB143,'class and classification'!$A$1:$B$338,2,FALSE),VLOOKUP(AB143,'class and classification'!$A$340:$B$378,2,FALSE))</f>
        <v>Urban with Significant Rural</v>
      </c>
      <c r="AD143" t="str">
        <f>IFERROR(VLOOKUP(AB143,'class and classification'!$A$1:$C$338,3,FALSE),VLOOKUP(AB143,'class and classification'!$A$340:$C$378,3,FALSE))</f>
        <v>SC</v>
      </c>
      <c r="BB143" t="s">
        <v>193</v>
      </c>
      <c r="BC143" t="str">
        <f>IFERROR(VLOOKUP(BB143,'class and classification'!$A$1:$B$338,2,FALSE),VLOOKUP(BB143,'class and classification'!$A$340:$B$378,2,FALSE))</f>
        <v>Predominantly Rural</v>
      </c>
      <c r="BD143" t="str">
        <f>IFERROR(VLOOKUP(BB143,'class and classification'!$A$1:$C$338,3,FALSE),VLOOKUP(BB143,'class and classification'!$A$340:$C$378,3,FALSE))</f>
        <v>SD</v>
      </c>
      <c r="BG143">
        <v>2.8</v>
      </c>
      <c r="BH143">
        <v>3.7</v>
      </c>
      <c r="BI143">
        <v>4.3</v>
      </c>
      <c r="BJ143">
        <v>7.6</v>
      </c>
      <c r="BL143" t="s">
        <v>193</v>
      </c>
      <c r="BM143" t="str">
        <f>IFERROR(VLOOKUP(BL143,'class and classification'!$A$1:$B$338,2,FALSE),VLOOKUP(BL143,'class and classification'!$A$340:$B$378,2,FALSE))</f>
        <v>Predominantly Rural</v>
      </c>
      <c r="BN143" t="str">
        <f>IFERROR(VLOOKUP(BL143,'class and classification'!$A$1:$C$338,3,FALSE),VLOOKUP(BL143,'class and classification'!$A$340:$C$378,3,FALSE))</f>
        <v>SD</v>
      </c>
      <c r="BP143">
        <v>42.53</v>
      </c>
      <c r="BQ143">
        <v>66.28</v>
      </c>
      <c r="BR143">
        <v>65.069999999999993</v>
      </c>
      <c r="BS143">
        <v>66.599999999999994</v>
      </c>
      <c r="BT143">
        <v>67</v>
      </c>
    </row>
    <row r="144" spans="1:72"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92</v>
      </c>
      <c r="F144">
        <v>98</v>
      </c>
      <c r="G144">
        <v>99.5</v>
      </c>
      <c r="H144">
        <v>99.3</v>
      </c>
      <c r="I144">
        <v>99.3</v>
      </c>
      <c r="J144">
        <v>99</v>
      </c>
      <c r="AB144" t="s">
        <v>338</v>
      </c>
      <c r="AC144" t="str">
        <f>IFERROR(VLOOKUP(AB144,'class and classification'!$A$1:$B$338,2,FALSE),VLOOKUP(AB144,'class and classification'!$A$340:$B$378,2,FALSE))</f>
        <v>Predominantly Rural</v>
      </c>
      <c r="AD144" t="str">
        <f>IFERROR(VLOOKUP(AB144,'class and classification'!$A$1:$C$338,3,FALSE),VLOOKUP(AB144,'class and classification'!$A$340:$C$378,3,FALSE))</f>
        <v>SC</v>
      </c>
      <c r="BB144" t="s">
        <v>198</v>
      </c>
      <c r="BC144" t="str">
        <f>IFERROR(VLOOKUP(BB144,'class and classification'!$A$1:$B$338,2,FALSE),VLOOKUP(BB144,'class and classification'!$A$340:$B$378,2,FALSE))</f>
        <v>Predominantly Urban</v>
      </c>
      <c r="BD144" t="str">
        <f>IFERROR(VLOOKUP(BB144,'class and classification'!$A$1:$C$338,3,FALSE),VLOOKUP(BB144,'class and classification'!$A$340:$C$378,3,FALSE))</f>
        <v>SD</v>
      </c>
      <c r="BG144">
        <v>1.4</v>
      </c>
      <c r="BH144">
        <v>2.2000000000000002</v>
      </c>
      <c r="BI144">
        <v>3</v>
      </c>
      <c r="BJ144">
        <v>2</v>
      </c>
      <c r="BL144" t="s">
        <v>198</v>
      </c>
      <c r="BM144" t="str">
        <f>IFERROR(VLOOKUP(BL144,'class and classification'!$A$1:$B$338,2,FALSE),VLOOKUP(BL144,'class and classification'!$A$340:$B$378,2,FALSE))</f>
        <v>Predominantly Urban</v>
      </c>
      <c r="BN144" t="str">
        <f>IFERROR(VLOOKUP(BL144,'class and classification'!$A$1:$C$338,3,FALSE),VLOOKUP(BL144,'class and classification'!$A$340:$C$378,3,FALSE))</f>
        <v>SD</v>
      </c>
      <c r="BP144">
        <v>74.2</v>
      </c>
      <c r="BQ144">
        <v>80.7</v>
      </c>
      <c r="BR144">
        <v>82.96</v>
      </c>
      <c r="BS144">
        <v>74.8</v>
      </c>
      <c r="BT144">
        <v>80.63</v>
      </c>
    </row>
    <row r="145" spans="1:72"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94</v>
      </c>
      <c r="F145">
        <v>94</v>
      </c>
      <c r="G145">
        <v>97.3</v>
      </c>
      <c r="H145">
        <v>97.100000000000009</v>
      </c>
      <c r="I145">
        <v>97.4</v>
      </c>
      <c r="J145">
        <v>97.2</v>
      </c>
      <c r="AB145" t="s">
        <v>342</v>
      </c>
      <c r="AC145" t="str">
        <f>IFERROR(VLOOKUP(AB145,'class and classification'!$A$1:$B$338,2,FALSE),VLOOKUP(AB145,'class and classification'!$A$340:$B$378,2,FALSE))</f>
        <v>Predominantly Urban</v>
      </c>
      <c r="AD145" t="str">
        <f>IFERROR(VLOOKUP(AB145,'class and classification'!$A$1:$C$338,3,FALSE),VLOOKUP(AB145,'class and classification'!$A$340:$C$378,3,FALSE))</f>
        <v>SC</v>
      </c>
      <c r="BB145" t="s">
        <v>34</v>
      </c>
      <c r="BC145" t="str">
        <f>IFERROR(VLOOKUP(BB145,'class and classification'!$A$1:$B$338,2,FALSE),VLOOKUP(BB145,'class and classification'!$A$340:$B$378,2,FALSE))</f>
        <v>Urban with Significant Rural</v>
      </c>
      <c r="BD145" t="str">
        <f>IFERROR(VLOOKUP(BB145,'class and classification'!$A$1:$C$338,3,FALSE),VLOOKUP(BB145,'class and classification'!$A$340:$C$378,3,FALSE))</f>
        <v>SD</v>
      </c>
      <c r="BG145">
        <v>0.8</v>
      </c>
      <c r="BH145">
        <v>2.7</v>
      </c>
      <c r="BI145">
        <v>4.3</v>
      </c>
      <c r="BJ145">
        <v>9.3000000000000007</v>
      </c>
      <c r="BL145" t="s">
        <v>34</v>
      </c>
      <c r="BM145" t="str">
        <f>IFERROR(VLOOKUP(BL145,'class and classification'!$A$1:$B$338,2,FALSE),VLOOKUP(BL145,'class and classification'!$A$340:$B$378,2,FALSE))</f>
        <v>Urban with Significant Rural</v>
      </c>
      <c r="BN145" t="str">
        <f>IFERROR(VLOOKUP(BL145,'class and classification'!$A$1:$C$338,3,FALSE),VLOOKUP(BL145,'class and classification'!$A$340:$C$378,3,FALSE))</f>
        <v>SD</v>
      </c>
      <c r="BP145">
        <v>34.89</v>
      </c>
      <c r="BQ145">
        <v>68.23</v>
      </c>
      <c r="BR145">
        <v>76.150000000000006</v>
      </c>
      <c r="BS145">
        <v>74.22</v>
      </c>
      <c r="BT145">
        <v>71.83</v>
      </c>
    </row>
    <row r="146" spans="1:72"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93</v>
      </c>
      <c r="F146">
        <v>96</v>
      </c>
      <c r="G146">
        <v>98.4</v>
      </c>
      <c r="H146">
        <v>98.6</v>
      </c>
      <c r="I146">
        <v>98.7</v>
      </c>
      <c r="J146">
        <v>98.1</v>
      </c>
      <c r="AB146" t="s">
        <v>344</v>
      </c>
      <c r="AC146" t="str">
        <f>IFERROR(VLOOKUP(AB146,'class and classification'!$A$1:$B$338,2,FALSE),VLOOKUP(AB146,'class and classification'!$A$340:$B$378,2,FALSE))</f>
        <v>Predominantly Urban</v>
      </c>
      <c r="AD146" t="str">
        <f>IFERROR(VLOOKUP(AB146,'class and classification'!$A$1:$C$338,3,FALSE),VLOOKUP(AB146,'class and classification'!$A$340:$C$378,3,FALSE))</f>
        <v>SC</v>
      </c>
      <c r="BB146" t="s">
        <v>93</v>
      </c>
      <c r="BC146" t="str">
        <f>IFERROR(VLOOKUP(BB146,'class and classification'!$A$1:$B$338,2,FALSE),VLOOKUP(BB146,'class and classification'!$A$340:$B$378,2,FALSE))</f>
        <v>Predominantly Rural</v>
      </c>
      <c r="BD146" t="str">
        <f>IFERROR(VLOOKUP(BB146,'class and classification'!$A$1:$C$338,3,FALSE),VLOOKUP(BB146,'class and classification'!$A$340:$C$378,3,FALSE))</f>
        <v>SD</v>
      </c>
      <c r="BG146">
        <v>0.9</v>
      </c>
      <c r="BH146">
        <v>2.2000000000000002</v>
      </c>
      <c r="BI146">
        <v>3.8</v>
      </c>
      <c r="BJ146">
        <v>4.9000000000000004</v>
      </c>
      <c r="BL146" t="s">
        <v>93</v>
      </c>
      <c r="BM146" t="str">
        <f>IFERROR(VLOOKUP(BL146,'class and classification'!$A$1:$B$338,2,FALSE),VLOOKUP(BL146,'class and classification'!$A$340:$B$378,2,FALSE))</f>
        <v>Predominantly Rural</v>
      </c>
      <c r="BN146" t="str">
        <f>IFERROR(VLOOKUP(BL146,'class and classification'!$A$1:$C$338,3,FALSE),VLOOKUP(BL146,'class and classification'!$A$340:$C$378,3,FALSE))</f>
        <v>SD</v>
      </c>
      <c r="BP146">
        <v>25.67</v>
      </c>
      <c r="BQ146">
        <v>52.98</v>
      </c>
      <c r="BR146">
        <v>54.66</v>
      </c>
      <c r="BS146">
        <v>55.33</v>
      </c>
      <c r="BT146">
        <v>62.85</v>
      </c>
    </row>
    <row r="147" spans="1:72"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97</v>
      </c>
      <c r="F147">
        <v>98</v>
      </c>
      <c r="G147">
        <v>99.1</v>
      </c>
      <c r="H147">
        <v>98.100000000000009</v>
      </c>
      <c r="I147">
        <v>98.4</v>
      </c>
      <c r="J147">
        <v>98.5</v>
      </c>
      <c r="AB147" t="s">
        <v>24</v>
      </c>
      <c r="AC147" t="str">
        <f>IFERROR(VLOOKUP(AB147,'class and classification'!$A$1:$B$338,2,FALSE),VLOOKUP(AB147,'class and classification'!$A$340:$B$378,2,FALSE))</f>
        <v>Urban with Significant Rural</v>
      </c>
      <c r="AD147" t="str">
        <f>IFERROR(VLOOKUP(AB147,'class and classification'!$A$1:$C$338,3,FALSE),VLOOKUP(AB147,'class and classification'!$A$340:$C$378,3,FALSE))</f>
        <v>UA</v>
      </c>
      <c r="AI147">
        <v>21</v>
      </c>
      <c r="AJ147">
        <v>33.700000000000003</v>
      </c>
      <c r="BB147" t="s">
        <v>159</v>
      </c>
      <c r="BC147" t="str">
        <f>IFERROR(VLOOKUP(BB147,'class and classification'!$A$1:$B$338,2,FALSE),VLOOKUP(BB147,'class and classification'!$A$340:$B$378,2,FALSE))</f>
        <v>Predominantly Urban</v>
      </c>
      <c r="BD147" t="str">
        <f>IFERROR(VLOOKUP(BB147,'class and classification'!$A$1:$C$338,3,FALSE),VLOOKUP(BB147,'class and classification'!$A$340:$C$378,3,FALSE))</f>
        <v>SD</v>
      </c>
      <c r="BG147">
        <v>0</v>
      </c>
      <c r="BH147">
        <v>0.5</v>
      </c>
      <c r="BI147">
        <v>0.6</v>
      </c>
      <c r="BJ147">
        <v>2.9</v>
      </c>
      <c r="BL147" t="s">
        <v>159</v>
      </c>
      <c r="BM147" t="str">
        <f>IFERROR(VLOOKUP(BL147,'class and classification'!$A$1:$B$338,2,FALSE),VLOOKUP(BL147,'class and classification'!$A$340:$B$378,2,FALSE))</f>
        <v>Predominantly Urban</v>
      </c>
      <c r="BN147" t="str">
        <f>IFERROR(VLOOKUP(BL147,'class and classification'!$A$1:$C$338,3,FALSE),VLOOKUP(BL147,'class and classification'!$A$340:$C$378,3,FALSE))</f>
        <v>SD</v>
      </c>
      <c r="BP147">
        <v>65.37</v>
      </c>
      <c r="BQ147">
        <v>87.33</v>
      </c>
      <c r="BR147">
        <v>89.71</v>
      </c>
      <c r="BS147">
        <v>89.24</v>
      </c>
      <c r="BT147">
        <v>94.43</v>
      </c>
    </row>
    <row r="148" spans="1:72" x14ac:dyDescent="0.3">
      <c r="AB148" t="s">
        <v>43</v>
      </c>
      <c r="AC148" t="str">
        <f>IFERROR(VLOOKUP(AB148,'class and classification'!$A$1:$B$338,2,FALSE),VLOOKUP(AB148,'class and classification'!$A$340:$B$378,2,FALSE))</f>
        <v>Predominantly Urban</v>
      </c>
      <c r="AD148" t="str">
        <f>IFERROR(VLOOKUP(AB148,'class and classification'!$A$1:$C$338,3,FALSE),VLOOKUP(AB148,'class and classification'!$A$340:$C$378,3,FALSE))</f>
        <v>UA</v>
      </c>
      <c r="AI148">
        <v>45.7</v>
      </c>
      <c r="AJ148">
        <v>83.1</v>
      </c>
      <c r="BB148" t="s">
        <v>186</v>
      </c>
      <c r="BC148" t="str">
        <f>IFERROR(VLOOKUP(BB148,'class and classification'!$A$1:$B$338,2,FALSE),VLOOKUP(BB148,'class and classification'!$A$340:$B$378,2,FALSE))</f>
        <v>Predominantly Rural</v>
      </c>
      <c r="BD148" t="str">
        <f>IFERROR(VLOOKUP(BB148,'class and classification'!$A$1:$C$338,3,FALSE),VLOOKUP(BB148,'class and classification'!$A$340:$C$378,3,FALSE))</f>
        <v>SD</v>
      </c>
      <c r="BG148">
        <v>0.8</v>
      </c>
      <c r="BH148">
        <v>2.6</v>
      </c>
      <c r="BI148">
        <v>3.8</v>
      </c>
      <c r="BJ148">
        <v>14.4</v>
      </c>
      <c r="BL148" t="s">
        <v>186</v>
      </c>
      <c r="BM148" t="str">
        <f>IFERROR(VLOOKUP(BL148,'class and classification'!$A$1:$B$338,2,FALSE),VLOOKUP(BL148,'class and classification'!$A$340:$B$378,2,FALSE))</f>
        <v>Predominantly Rural</v>
      </c>
      <c r="BN148" t="str">
        <f>IFERROR(VLOOKUP(BL148,'class and classification'!$A$1:$C$338,3,FALSE),VLOOKUP(BL148,'class and classification'!$A$340:$C$378,3,FALSE))</f>
        <v>SD</v>
      </c>
      <c r="BP148">
        <v>27.8</v>
      </c>
      <c r="BQ148">
        <v>60.78</v>
      </c>
      <c r="BR148">
        <v>61.14</v>
      </c>
      <c r="BS148">
        <v>63.82</v>
      </c>
      <c r="BT148">
        <v>61.52</v>
      </c>
    </row>
    <row r="149" spans="1:72" x14ac:dyDescent="0.3">
      <c r="A149" t="s">
        <v>1282</v>
      </c>
      <c r="AB149" t="s">
        <v>72</v>
      </c>
      <c r="AC149" t="str">
        <f>IFERROR(VLOOKUP(AB149,'class and classification'!$A$1:$B$338,2,FALSE),VLOOKUP(AB149,'class and classification'!$A$340:$B$378,2,FALSE))</f>
        <v>Predominantly Rural</v>
      </c>
      <c r="AD149" t="str">
        <f>IFERROR(VLOOKUP(AB149,'class and classification'!$A$1:$C$338,3,FALSE),VLOOKUP(AB149,'class and classification'!$A$340:$C$378,3,FALSE))</f>
        <v>UA</v>
      </c>
      <c r="AI149">
        <v>31.4</v>
      </c>
      <c r="AJ149">
        <v>32.6</v>
      </c>
      <c r="BB149" t="s">
        <v>241</v>
      </c>
      <c r="BC149" t="str">
        <f>IFERROR(VLOOKUP(BB149,'class and classification'!$A$1:$B$338,2,FALSE),VLOOKUP(BB149,'class and classification'!$A$340:$B$378,2,FALSE))</f>
        <v>Predominantly Rural</v>
      </c>
      <c r="BD149" t="str">
        <f>IFERROR(VLOOKUP(BB149,'class and classification'!$A$1:$C$338,3,FALSE),VLOOKUP(BB149,'class and classification'!$A$340:$C$378,3,FALSE))</f>
        <v>SD</v>
      </c>
      <c r="BG149">
        <v>2.8</v>
      </c>
      <c r="BH149">
        <v>4.7</v>
      </c>
      <c r="BI149">
        <v>6.4</v>
      </c>
      <c r="BJ149">
        <v>8</v>
      </c>
      <c r="BL149" t="s">
        <v>241</v>
      </c>
      <c r="BM149" t="str">
        <f>IFERROR(VLOOKUP(BL149,'class and classification'!$A$1:$B$338,2,FALSE),VLOOKUP(BL149,'class and classification'!$A$340:$B$378,2,FALSE))</f>
        <v>Predominantly Rural</v>
      </c>
      <c r="BN149" t="str">
        <f>IFERROR(VLOOKUP(BL149,'class and classification'!$A$1:$C$338,3,FALSE),VLOOKUP(BL149,'class and classification'!$A$340:$C$378,3,FALSE))</f>
        <v>SD</v>
      </c>
      <c r="BP149">
        <v>30.32</v>
      </c>
      <c r="BQ149">
        <v>55.99</v>
      </c>
      <c r="BR149">
        <v>57.97</v>
      </c>
      <c r="BS149">
        <v>57.61</v>
      </c>
      <c r="BT149">
        <v>57.05</v>
      </c>
    </row>
    <row r="150" spans="1:72"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93</v>
      </c>
      <c r="F150">
        <v>95</v>
      </c>
      <c r="G150">
        <v>97</v>
      </c>
      <c r="H150">
        <v>96.3</v>
      </c>
      <c r="I150">
        <v>96.4</v>
      </c>
      <c r="J150">
        <v>96.4</v>
      </c>
      <c r="AB150" t="s">
        <v>144</v>
      </c>
      <c r="AC150" t="str">
        <f>IFERROR(VLOOKUP(AB150,'class and classification'!$A$1:$B$338,2,FALSE),VLOOKUP(AB150,'class and classification'!$A$340:$B$378,2,FALSE))</f>
        <v>Predominantly Rural</v>
      </c>
      <c r="AD150" t="str">
        <f>IFERROR(VLOOKUP(AB150,'class and classification'!$A$1:$C$338,3,FALSE),VLOOKUP(AB150,'class and classification'!$A$340:$C$378,3,FALSE))</f>
        <v>UA</v>
      </c>
      <c r="AI150">
        <v>0</v>
      </c>
      <c r="AJ150">
        <v>1.6</v>
      </c>
      <c r="BB150" t="s">
        <v>242</v>
      </c>
      <c r="BC150" t="str">
        <f>IFERROR(VLOOKUP(BB150,'class and classification'!$A$1:$B$338,2,FALSE),VLOOKUP(BB150,'class and classification'!$A$340:$B$378,2,FALSE))</f>
        <v>Predominantly Rural</v>
      </c>
      <c r="BD150" t="str">
        <f>IFERROR(VLOOKUP(BB150,'class and classification'!$A$1:$C$338,3,FALSE),VLOOKUP(BB150,'class and classification'!$A$340:$C$378,3,FALSE))</f>
        <v>SD</v>
      </c>
      <c r="BG150">
        <v>1.3</v>
      </c>
      <c r="BH150">
        <v>2.2999999999999998</v>
      </c>
      <c r="BI150">
        <v>4.3</v>
      </c>
      <c r="BJ150">
        <v>7</v>
      </c>
      <c r="BL150" t="s">
        <v>242</v>
      </c>
      <c r="BM150" t="str">
        <f>IFERROR(VLOOKUP(BL150,'class and classification'!$A$1:$B$338,2,FALSE),VLOOKUP(BL150,'class and classification'!$A$340:$B$378,2,FALSE))</f>
        <v>Predominantly Rural</v>
      </c>
      <c r="BN150" t="str">
        <f>IFERROR(VLOOKUP(BL150,'class and classification'!$A$1:$C$338,3,FALSE),VLOOKUP(BL150,'class and classification'!$A$340:$C$378,3,FALSE))</f>
        <v>SD</v>
      </c>
      <c r="BP150">
        <v>41.26</v>
      </c>
      <c r="BQ150">
        <v>77.73</v>
      </c>
      <c r="BR150">
        <v>74.64</v>
      </c>
      <c r="BS150">
        <v>75.53</v>
      </c>
      <c r="BT150">
        <v>82.15</v>
      </c>
    </row>
    <row r="151" spans="1:72"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85</v>
      </c>
      <c r="F151">
        <v>89</v>
      </c>
      <c r="G151">
        <v>92.2</v>
      </c>
      <c r="H151">
        <v>93.8</v>
      </c>
      <c r="I151">
        <v>95</v>
      </c>
      <c r="J151">
        <v>94.6</v>
      </c>
      <c r="AB151" t="s">
        <v>190</v>
      </c>
      <c r="AC151" t="str">
        <f>IFERROR(VLOOKUP(AB151,'class and classification'!$A$1:$B$338,2,FALSE),VLOOKUP(AB151,'class and classification'!$A$340:$B$378,2,FALSE))</f>
        <v>Urban with Significant Rural</v>
      </c>
      <c r="AD151" t="str">
        <f>IFERROR(VLOOKUP(AB151,'class and classification'!$A$1:$C$338,3,FALSE),VLOOKUP(AB151,'class and classification'!$A$340:$C$378,3,FALSE))</f>
        <v>UA</v>
      </c>
      <c r="AI151">
        <v>16.7</v>
      </c>
      <c r="AJ151">
        <v>32.299999999999997</v>
      </c>
      <c r="BB151" t="s">
        <v>301</v>
      </c>
      <c r="BC151" t="str">
        <f>IFERROR(VLOOKUP(BB151,'class and classification'!$A$1:$B$338,2,FALSE),VLOOKUP(BB151,'class and classification'!$A$340:$B$378,2,FALSE))</f>
        <v>Predominantly Rural</v>
      </c>
      <c r="BD151" t="str">
        <f>IFERROR(VLOOKUP(BB151,'class and classification'!$A$1:$C$338,3,FALSE),VLOOKUP(BB151,'class and classification'!$A$340:$C$378,3,FALSE))</f>
        <v>SD</v>
      </c>
      <c r="BG151">
        <v>3</v>
      </c>
      <c r="BH151">
        <v>13</v>
      </c>
      <c r="BI151">
        <v>18.7</v>
      </c>
      <c r="BJ151">
        <v>21.7</v>
      </c>
      <c r="BL151" t="s">
        <v>301</v>
      </c>
      <c r="BM151" t="str">
        <f>IFERROR(VLOOKUP(BL151,'class and classification'!$A$1:$B$338,2,FALSE),VLOOKUP(BL151,'class and classification'!$A$340:$B$378,2,FALSE))</f>
        <v>Predominantly Rural</v>
      </c>
      <c r="BN151" t="str">
        <f>IFERROR(VLOOKUP(BL151,'class and classification'!$A$1:$C$338,3,FALSE),VLOOKUP(BL151,'class and classification'!$A$340:$C$378,3,FALSE))</f>
        <v>SD</v>
      </c>
      <c r="BP151">
        <v>21.23</v>
      </c>
      <c r="BQ151">
        <v>43.6</v>
      </c>
      <c r="BR151">
        <v>43.07</v>
      </c>
      <c r="BS151">
        <v>46.88</v>
      </c>
      <c r="BT151">
        <v>50.62</v>
      </c>
    </row>
    <row r="152" spans="1:72"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85</v>
      </c>
      <c r="F152">
        <v>91</v>
      </c>
      <c r="G152">
        <v>95.5</v>
      </c>
      <c r="H152">
        <v>96.6</v>
      </c>
      <c r="I152">
        <v>97.1</v>
      </c>
      <c r="J152">
        <v>96.9</v>
      </c>
      <c r="AB152" t="s">
        <v>203</v>
      </c>
      <c r="AC152" t="str">
        <f>IFERROR(VLOOKUP(AB152,'class and classification'!$A$1:$B$338,2,FALSE),VLOOKUP(AB152,'class and classification'!$A$340:$B$378,2,FALSE))</f>
        <v>Predominantly Urban</v>
      </c>
      <c r="AD152" t="str">
        <f>IFERROR(VLOOKUP(AB152,'class and classification'!$A$1:$C$338,3,FALSE),VLOOKUP(AB152,'class and classification'!$A$340:$C$378,3,FALSE))</f>
        <v>UA</v>
      </c>
      <c r="AI152">
        <v>2.8</v>
      </c>
      <c r="AJ152">
        <v>4.4000000000000004</v>
      </c>
      <c r="BB152" t="s">
        <v>11</v>
      </c>
      <c r="BC152" t="str">
        <f>IFERROR(VLOOKUP(BB152,'class and classification'!$A$1:$B$338,2,FALSE),VLOOKUP(BB152,'class and classification'!$A$340:$B$378,2,FALSE))</f>
        <v>Predominantly Urban</v>
      </c>
      <c r="BD152" t="str">
        <f>IFERROR(VLOOKUP(BB152,'class and classification'!$A$1:$C$338,3,FALSE),VLOOKUP(BB152,'class and classification'!$A$340:$C$378,3,FALSE))</f>
        <v>SD</v>
      </c>
      <c r="BG152">
        <v>0.9</v>
      </c>
      <c r="BH152">
        <v>1.4</v>
      </c>
      <c r="BI152">
        <v>3.8</v>
      </c>
      <c r="BJ152">
        <v>8.6</v>
      </c>
      <c r="BL152" t="s">
        <v>11</v>
      </c>
      <c r="BM152" t="str">
        <f>IFERROR(VLOOKUP(BL152,'class and classification'!$A$1:$B$338,2,FALSE),VLOOKUP(BL152,'class and classification'!$A$340:$B$378,2,FALSE))</f>
        <v>Predominantly Urban</v>
      </c>
      <c r="BN152" t="str">
        <f>IFERROR(VLOOKUP(BL152,'class and classification'!$A$1:$C$338,3,FALSE),VLOOKUP(BL152,'class and classification'!$A$340:$C$378,3,FALSE))</f>
        <v>SD</v>
      </c>
      <c r="BP152">
        <v>43.95</v>
      </c>
      <c r="BQ152">
        <v>79.3</v>
      </c>
      <c r="BR152">
        <v>81.22</v>
      </c>
      <c r="BS152">
        <v>84.76</v>
      </c>
      <c r="BT152">
        <v>87.01</v>
      </c>
    </row>
    <row r="153" spans="1:72"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92</v>
      </c>
      <c r="F153">
        <v>94</v>
      </c>
      <c r="G153">
        <v>96.2</v>
      </c>
      <c r="H153">
        <v>96.1</v>
      </c>
      <c r="I153">
        <v>96.6</v>
      </c>
      <c r="J153">
        <v>96.6</v>
      </c>
      <c r="AB153" t="s">
        <v>35</v>
      </c>
      <c r="AC153" t="str">
        <f>IFERROR(VLOOKUP(AB153,'class and classification'!$A$1:$B$338,2,FALSE),VLOOKUP(AB153,'class and classification'!$A$340:$B$378,2,FALSE))</f>
        <v>Predominantly Urban</v>
      </c>
      <c r="AD153" t="str">
        <f>IFERROR(VLOOKUP(AB153,'class and classification'!$A$1:$C$338,3,FALSE),VLOOKUP(AB153,'class and classification'!$A$340:$C$378,3,FALSE))</f>
        <v>UA</v>
      </c>
      <c r="AI153">
        <v>20.100000000000001</v>
      </c>
      <c r="AJ153">
        <v>47.7</v>
      </c>
      <c r="BB153" t="s">
        <v>23</v>
      </c>
      <c r="BC153" t="str">
        <f>IFERROR(VLOOKUP(BB153,'class and classification'!$A$1:$B$338,2,FALSE),VLOOKUP(BB153,'class and classification'!$A$340:$B$378,2,FALSE))</f>
        <v>Predominantly Rural</v>
      </c>
      <c r="BD153" t="str">
        <f>IFERROR(VLOOKUP(BB153,'class and classification'!$A$1:$C$338,3,FALSE),VLOOKUP(BB153,'class and classification'!$A$340:$C$378,3,FALSE))</f>
        <v>SD</v>
      </c>
      <c r="BG153">
        <v>1.6</v>
      </c>
      <c r="BH153">
        <v>4.4000000000000004</v>
      </c>
      <c r="BI153">
        <v>6.3</v>
      </c>
      <c r="BJ153">
        <v>10.199999999999999</v>
      </c>
      <c r="BL153" t="s">
        <v>23</v>
      </c>
      <c r="BM153" t="str">
        <f>IFERROR(VLOOKUP(BL153,'class and classification'!$A$1:$B$338,2,FALSE),VLOOKUP(BL153,'class and classification'!$A$340:$B$378,2,FALSE))</f>
        <v>Predominantly Rural</v>
      </c>
      <c r="BN153" t="str">
        <f>IFERROR(VLOOKUP(BL153,'class and classification'!$A$1:$C$338,3,FALSE),VLOOKUP(BL153,'class and classification'!$A$340:$C$378,3,FALSE))</f>
        <v>SD</v>
      </c>
      <c r="BP153">
        <v>45.54</v>
      </c>
      <c r="BQ153">
        <v>69.010000000000005</v>
      </c>
      <c r="BR153">
        <v>74.98</v>
      </c>
      <c r="BS153">
        <v>73.239999999999995</v>
      </c>
      <c r="BT153">
        <v>71.069999999999993</v>
      </c>
    </row>
    <row r="154" spans="1:72"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93</v>
      </c>
      <c r="F154">
        <v>93</v>
      </c>
      <c r="G154">
        <v>94.5</v>
      </c>
      <c r="H154">
        <v>94.7</v>
      </c>
      <c r="I154">
        <v>95.6</v>
      </c>
      <c r="J154">
        <v>96.1</v>
      </c>
      <c r="AB154" t="s">
        <v>239</v>
      </c>
      <c r="AC154" t="str">
        <f>IFERROR(VLOOKUP(AB154,'class and classification'!$A$1:$B$338,2,FALSE),VLOOKUP(AB154,'class and classification'!$A$340:$B$378,2,FALSE))</f>
        <v>Predominantly Urban</v>
      </c>
      <c r="AD154" t="str">
        <f>IFERROR(VLOOKUP(AB154,'class and classification'!$A$1:$C$338,3,FALSE),VLOOKUP(AB154,'class and classification'!$A$340:$C$378,3,FALSE))</f>
        <v>UA</v>
      </c>
      <c r="AI154">
        <v>11.7</v>
      </c>
      <c r="AJ154">
        <v>79.099999999999994</v>
      </c>
      <c r="BB154" t="s">
        <v>48</v>
      </c>
      <c r="BC154" t="str">
        <f>IFERROR(VLOOKUP(BB154,'class and classification'!$A$1:$B$338,2,FALSE),VLOOKUP(BB154,'class and classification'!$A$340:$B$378,2,FALSE))</f>
        <v>Predominantly Urban</v>
      </c>
      <c r="BD154" t="str">
        <f>IFERROR(VLOOKUP(BB154,'class and classification'!$A$1:$C$338,3,FALSE),VLOOKUP(BB154,'class and classification'!$A$340:$C$378,3,FALSE))</f>
        <v>SD</v>
      </c>
      <c r="BG154">
        <v>0.4</v>
      </c>
      <c r="BH154">
        <v>0.6</v>
      </c>
      <c r="BI154">
        <v>1.3</v>
      </c>
      <c r="BJ154">
        <v>11.6</v>
      </c>
      <c r="BL154" t="s">
        <v>48</v>
      </c>
      <c r="BM154" t="str">
        <f>IFERROR(VLOOKUP(BL154,'class and classification'!$A$1:$B$338,2,FALSE),VLOOKUP(BL154,'class and classification'!$A$340:$B$378,2,FALSE))</f>
        <v>Predominantly Urban</v>
      </c>
      <c r="BN154" t="str">
        <f>IFERROR(VLOOKUP(BL154,'class and classification'!$A$1:$C$338,3,FALSE),VLOOKUP(BL154,'class and classification'!$A$340:$C$378,3,FALSE))</f>
        <v>SD</v>
      </c>
      <c r="BP154">
        <v>72.53</v>
      </c>
      <c r="BQ154">
        <v>84.01</v>
      </c>
      <c r="BR154">
        <v>93.55</v>
      </c>
      <c r="BS154">
        <v>91.84</v>
      </c>
      <c r="BT154">
        <v>91.25</v>
      </c>
    </row>
    <row r="155" spans="1:72" x14ac:dyDescent="0.3">
      <c r="AB155" t="s">
        <v>268</v>
      </c>
      <c r="AC155" t="str">
        <f>IFERROR(VLOOKUP(AB155,'class and classification'!$A$1:$B$338,2,FALSE),VLOOKUP(AB155,'class and classification'!$A$340:$B$378,2,FALSE))</f>
        <v>Predominantly Urban</v>
      </c>
      <c r="AD155" t="str">
        <f>IFERROR(VLOOKUP(AB155,'class and classification'!$A$1:$C$338,3,FALSE),VLOOKUP(AB155,'class and classification'!$A$340:$C$378,3,FALSE))</f>
        <v>UA</v>
      </c>
      <c r="AI155">
        <v>14.5</v>
      </c>
      <c r="AJ155">
        <v>34.6</v>
      </c>
      <c r="BB155" t="s">
        <v>112</v>
      </c>
      <c r="BC155" t="str">
        <f>IFERROR(VLOOKUP(BB155,'class and classification'!$A$1:$B$338,2,FALSE),VLOOKUP(BB155,'class and classification'!$A$340:$B$378,2,FALSE))</f>
        <v>Predominantly Urban</v>
      </c>
      <c r="BD155" t="str">
        <f>IFERROR(VLOOKUP(BB155,'class and classification'!$A$1:$C$338,3,FALSE),VLOOKUP(BB155,'class and classification'!$A$340:$C$378,3,FALSE))</f>
        <v>SD</v>
      </c>
      <c r="BG155">
        <v>0.9</v>
      </c>
      <c r="BH155">
        <v>27.9</v>
      </c>
      <c r="BI155">
        <v>36.4</v>
      </c>
      <c r="BJ155">
        <v>44.2</v>
      </c>
      <c r="BL155" t="s">
        <v>112</v>
      </c>
      <c r="BM155" t="str">
        <f>IFERROR(VLOOKUP(BL155,'class and classification'!$A$1:$B$338,2,FALSE),VLOOKUP(BL155,'class and classification'!$A$340:$B$378,2,FALSE))</f>
        <v>Predominantly Urban</v>
      </c>
      <c r="BN155" t="str">
        <f>IFERROR(VLOOKUP(BL155,'class and classification'!$A$1:$C$338,3,FALSE),VLOOKUP(BL155,'class and classification'!$A$340:$C$378,3,FALSE))</f>
        <v>SD</v>
      </c>
      <c r="BP155">
        <v>52.96</v>
      </c>
      <c r="BQ155">
        <v>74.73</v>
      </c>
      <c r="BR155">
        <v>78.239999999999995</v>
      </c>
      <c r="BS155">
        <v>79.77</v>
      </c>
      <c r="BT155">
        <v>83.65</v>
      </c>
    </row>
    <row r="156" spans="1:72" x14ac:dyDescent="0.3">
      <c r="AB156" t="s">
        <v>281</v>
      </c>
      <c r="AC156" t="str">
        <f>IFERROR(VLOOKUP(AB156,'class and classification'!$A$1:$B$338,2,FALSE),VLOOKUP(AB156,'class and classification'!$A$340:$B$378,2,FALSE))</f>
        <v>Predominantly Urban</v>
      </c>
      <c r="AD156" t="str">
        <f>IFERROR(VLOOKUP(AB156,'class and classification'!$A$1:$C$338,3,FALSE),VLOOKUP(AB156,'class and classification'!$A$340:$C$378,3,FALSE))</f>
        <v>UA</v>
      </c>
      <c r="AI156">
        <v>24</v>
      </c>
      <c r="AJ156">
        <v>45.7</v>
      </c>
      <c r="BB156" t="s">
        <v>166</v>
      </c>
      <c r="BC156" t="str">
        <f>IFERROR(VLOOKUP(BB156,'class and classification'!$A$1:$B$338,2,FALSE),VLOOKUP(BB156,'class and classification'!$A$340:$B$378,2,FALSE))</f>
        <v>Predominantly Urban</v>
      </c>
      <c r="BD156" t="str">
        <f>IFERROR(VLOOKUP(BB156,'class and classification'!$A$1:$C$338,3,FALSE),VLOOKUP(BB156,'class and classification'!$A$340:$C$378,3,FALSE))</f>
        <v>SD</v>
      </c>
      <c r="BG156">
        <v>0.3</v>
      </c>
      <c r="BH156">
        <v>0.9</v>
      </c>
      <c r="BI156">
        <v>9</v>
      </c>
      <c r="BJ156">
        <v>9.6999999999999993</v>
      </c>
      <c r="BL156" t="s">
        <v>166</v>
      </c>
      <c r="BM156" t="str">
        <f>IFERROR(VLOOKUP(BL156,'class and classification'!$A$1:$B$338,2,FALSE),VLOOKUP(BL156,'class and classification'!$A$340:$B$378,2,FALSE))</f>
        <v>Predominantly Urban</v>
      </c>
      <c r="BN156" t="str">
        <f>IFERROR(VLOOKUP(BL156,'class and classification'!$A$1:$C$338,3,FALSE),VLOOKUP(BL156,'class and classification'!$A$340:$C$378,3,FALSE))</f>
        <v>SD</v>
      </c>
      <c r="BP156">
        <v>54.25</v>
      </c>
      <c r="BQ156">
        <v>78.569999999999993</v>
      </c>
      <c r="BR156">
        <v>74.13</v>
      </c>
      <c r="BS156">
        <v>75.150000000000006</v>
      </c>
      <c r="BT156">
        <v>75.44</v>
      </c>
    </row>
    <row r="157" spans="1:72" x14ac:dyDescent="0.3">
      <c r="AB157" t="s">
        <v>307</v>
      </c>
      <c r="AC157" t="str">
        <f>IFERROR(VLOOKUP(AB157,'class and classification'!$A$1:$B$338,2,FALSE),VLOOKUP(AB157,'class and classification'!$A$340:$B$378,2,FALSE))</f>
        <v>Predominantly Rural</v>
      </c>
      <c r="AD157" t="str">
        <f>IFERROR(VLOOKUP(AB157,'class and classification'!$A$1:$C$338,3,FALSE),VLOOKUP(AB157,'class and classification'!$A$340:$C$378,3,FALSE))</f>
        <v>UA</v>
      </c>
      <c r="AI157">
        <v>19.2</v>
      </c>
      <c r="AJ157">
        <v>31.3</v>
      </c>
      <c r="BB157" t="s">
        <v>178</v>
      </c>
      <c r="BC157" t="str">
        <f>IFERROR(VLOOKUP(BB157,'class and classification'!$A$1:$B$338,2,FALSE),VLOOKUP(BB157,'class and classification'!$A$340:$B$378,2,FALSE))</f>
        <v>Predominantly Rural</v>
      </c>
      <c r="BD157" t="str">
        <f>IFERROR(VLOOKUP(BB157,'class and classification'!$A$1:$C$338,3,FALSE),VLOOKUP(BB157,'class and classification'!$A$340:$C$378,3,FALSE))</f>
        <v>SD</v>
      </c>
      <c r="BG157">
        <v>9.1</v>
      </c>
      <c r="BH157">
        <v>11.1</v>
      </c>
      <c r="BI157">
        <v>14.1</v>
      </c>
      <c r="BJ157">
        <v>16.5</v>
      </c>
      <c r="BL157" t="s">
        <v>178</v>
      </c>
      <c r="BM157" t="str">
        <f>IFERROR(VLOOKUP(BL157,'class and classification'!$A$1:$B$338,2,FALSE),VLOOKUP(BL157,'class and classification'!$A$340:$B$378,2,FALSE))</f>
        <v>Predominantly Rural</v>
      </c>
      <c r="BN157" t="str">
        <f>IFERROR(VLOOKUP(BL157,'class and classification'!$A$1:$C$338,3,FALSE),VLOOKUP(BL157,'class and classification'!$A$340:$C$378,3,FALSE))</f>
        <v>SD</v>
      </c>
      <c r="BP157">
        <v>27.79</v>
      </c>
      <c r="BQ157">
        <v>52.8</v>
      </c>
      <c r="BR157">
        <v>53.68</v>
      </c>
      <c r="BS157">
        <v>54.16</v>
      </c>
      <c r="BT157">
        <v>55.68</v>
      </c>
    </row>
    <row r="158" spans="1:72" x14ac:dyDescent="0.3">
      <c r="A158" t="s">
        <v>1286</v>
      </c>
      <c r="AB158" t="s">
        <v>324</v>
      </c>
      <c r="AC158" t="str">
        <f>IFERROR(VLOOKUP(AB158,'class and classification'!$A$1:$B$338,2,FALSE),VLOOKUP(AB158,'class and classification'!$A$340:$B$378,2,FALSE))</f>
        <v>Predominantly Rural</v>
      </c>
      <c r="AD158" t="str">
        <f>IFERROR(VLOOKUP(AB158,'class and classification'!$A$1:$C$338,3,FALSE),VLOOKUP(AB158,'class and classification'!$A$340:$C$378,3,FALSE))</f>
        <v>SC</v>
      </c>
      <c r="BB158" t="s">
        <v>221</v>
      </c>
      <c r="BC158" t="str">
        <f>IFERROR(VLOOKUP(BB158,'class and classification'!$A$1:$B$338,2,FALSE),VLOOKUP(BB158,'class and classification'!$A$340:$B$378,2,FALSE))</f>
        <v>Predominantly Rural</v>
      </c>
      <c r="BD158" t="str">
        <f>IFERROR(VLOOKUP(BB158,'class and classification'!$A$1:$C$338,3,FALSE),VLOOKUP(BB158,'class and classification'!$A$340:$C$378,3,FALSE))</f>
        <v>SD</v>
      </c>
      <c r="BG158">
        <v>2.2999999999999998</v>
      </c>
      <c r="BH158">
        <v>4.0999999999999996</v>
      </c>
      <c r="BI158">
        <v>20.100000000000001</v>
      </c>
      <c r="BJ158">
        <v>37.6</v>
      </c>
      <c r="BL158" t="s">
        <v>221</v>
      </c>
      <c r="BM158" t="str">
        <f>IFERROR(VLOOKUP(BL158,'class and classification'!$A$1:$B$338,2,FALSE),VLOOKUP(BL158,'class and classification'!$A$340:$B$378,2,FALSE))</f>
        <v>Predominantly Rural</v>
      </c>
      <c r="BN158" t="str">
        <f>IFERROR(VLOOKUP(BL158,'class and classification'!$A$1:$C$338,3,FALSE),VLOOKUP(BL158,'class and classification'!$A$340:$C$378,3,FALSE))</f>
        <v>SD</v>
      </c>
      <c r="BP158">
        <v>40.08</v>
      </c>
      <c r="BQ158">
        <v>68.849999999999994</v>
      </c>
      <c r="BR158">
        <v>68.83</v>
      </c>
      <c r="BS158">
        <v>70.87</v>
      </c>
      <c r="BT158">
        <v>71.349999999999994</v>
      </c>
    </row>
    <row r="159" spans="1:72" x14ac:dyDescent="0.3">
      <c r="B159" t="s">
        <v>26</v>
      </c>
      <c r="E159">
        <v>87</v>
      </c>
      <c r="F159">
        <v>91</v>
      </c>
      <c r="G159">
        <v>95.5</v>
      </c>
      <c r="H159">
        <v>96.1</v>
      </c>
      <c r="I159">
        <v>96.9</v>
      </c>
      <c r="J159">
        <v>96.8</v>
      </c>
      <c r="AB159" t="s">
        <v>85</v>
      </c>
      <c r="AC159" t="str">
        <f>IFERROR(VLOOKUP(AB159,'class and classification'!$A$1:$B$338,2,FALSE),VLOOKUP(AB159,'class and classification'!$A$340:$B$378,2,FALSE))</f>
        <v>Predominantly Rural</v>
      </c>
      <c r="AD159" t="str">
        <f>IFERROR(VLOOKUP(AB159,'class and classification'!$A$1:$C$338,3,FALSE),VLOOKUP(AB159,'class and classification'!$A$340:$C$378,3,FALSE))</f>
        <v>UA</v>
      </c>
      <c r="AI159">
        <v>6.3</v>
      </c>
      <c r="AJ159">
        <v>12.9</v>
      </c>
      <c r="BB159" t="s">
        <v>55</v>
      </c>
      <c r="BC159" t="str">
        <f>IFERROR(VLOOKUP(BB159,'class and classification'!$A$1:$B$338,2,FALSE),VLOOKUP(BB159,'class and classification'!$A$340:$B$378,2,FALSE))</f>
        <v>Urban with Significant Rural</v>
      </c>
      <c r="BD159" t="str">
        <f>IFERROR(VLOOKUP(BB159,'class and classification'!$A$1:$C$338,3,FALSE),VLOOKUP(BB159,'class and classification'!$A$340:$C$378,3,FALSE))</f>
        <v>SD</v>
      </c>
      <c r="BG159">
        <v>0.2</v>
      </c>
      <c r="BH159">
        <v>0.7</v>
      </c>
      <c r="BI159">
        <v>3.2</v>
      </c>
      <c r="BJ159">
        <v>15.5</v>
      </c>
      <c r="BL159" t="s">
        <v>55</v>
      </c>
      <c r="BM159" t="str">
        <f>IFERROR(VLOOKUP(BL159,'class and classification'!$A$1:$B$338,2,FALSE),VLOOKUP(BL159,'class and classification'!$A$340:$B$378,2,FALSE))</f>
        <v>Urban with Significant Rural</v>
      </c>
      <c r="BN159" t="str">
        <f>IFERROR(VLOOKUP(BL159,'class and classification'!$A$1:$C$338,3,FALSE),VLOOKUP(BL159,'class and classification'!$A$340:$C$378,3,FALSE))</f>
        <v>SD</v>
      </c>
      <c r="BP159">
        <v>63.66</v>
      </c>
      <c r="BQ159">
        <v>80.27</v>
      </c>
      <c r="BR159">
        <v>80.709999999999994</v>
      </c>
      <c r="BS159">
        <v>80.540000000000006</v>
      </c>
      <c r="BT159">
        <v>87.42</v>
      </c>
    </row>
    <row r="160" spans="1:72"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AB160" t="s">
        <v>327</v>
      </c>
      <c r="AC160" t="str">
        <f>IFERROR(VLOOKUP(AB160,'class and classification'!$A$1:$B$338,2,FALSE),VLOOKUP(AB160,'class and classification'!$A$340:$B$378,2,FALSE))</f>
        <v>Urban with Significant Rural</v>
      </c>
      <c r="AD160" t="str">
        <f>IFERROR(VLOOKUP(AB160,'class and classification'!$A$1:$C$338,3,FALSE),VLOOKUP(AB160,'class and classification'!$A$340:$C$378,3,FALSE))</f>
        <v>SC</v>
      </c>
      <c r="BB160" t="s">
        <v>95</v>
      </c>
      <c r="BC160" t="str">
        <f>IFERROR(VLOOKUP(BB160,'class and classification'!$A$1:$B$338,2,FALSE),VLOOKUP(BB160,'class and classification'!$A$340:$B$378,2,FALSE))</f>
        <v>Urban with Significant Rural</v>
      </c>
      <c r="BD160" t="str">
        <f>IFERROR(VLOOKUP(BB160,'class and classification'!$A$1:$C$338,3,FALSE),VLOOKUP(BB160,'class and classification'!$A$340:$C$378,3,FALSE))</f>
        <v>SD</v>
      </c>
      <c r="BG160">
        <v>1.1000000000000001</v>
      </c>
      <c r="BH160">
        <v>19.7</v>
      </c>
      <c r="BI160">
        <v>24.3</v>
      </c>
      <c r="BJ160">
        <v>32.299999999999997</v>
      </c>
      <c r="BL160" t="s">
        <v>95</v>
      </c>
      <c r="BM160" t="str">
        <f>IFERROR(VLOOKUP(BL160,'class and classification'!$A$1:$B$338,2,FALSE),VLOOKUP(BL160,'class and classification'!$A$340:$B$378,2,FALSE))</f>
        <v>Urban with Significant Rural</v>
      </c>
      <c r="BN160" t="str">
        <f>IFERROR(VLOOKUP(BL160,'class and classification'!$A$1:$C$338,3,FALSE),VLOOKUP(BL160,'class and classification'!$A$340:$C$378,3,FALSE))</f>
        <v>SD</v>
      </c>
      <c r="BP160">
        <v>60.35</v>
      </c>
      <c r="BQ160">
        <v>73.25</v>
      </c>
      <c r="BR160">
        <v>76.52</v>
      </c>
      <c r="BS160">
        <v>79.92</v>
      </c>
      <c r="BT160">
        <v>81.55</v>
      </c>
    </row>
    <row r="161" spans="1:72"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AB161" t="s">
        <v>339</v>
      </c>
      <c r="AC161" t="str">
        <f>IFERROR(VLOOKUP(AB161,'class and classification'!$A$1:$B$338,2,FALSE),VLOOKUP(AB161,'class and classification'!$A$340:$B$378,2,FALSE))</f>
        <v>Predominantly Rural</v>
      </c>
      <c r="AD161" t="str">
        <f>IFERROR(VLOOKUP(AB161,'class and classification'!$A$1:$C$338,3,FALSE),VLOOKUP(AB161,'class and classification'!$A$340:$C$378,3,FALSE))</f>
        <v>SC</v>
      </c>
      <c r="BB161" t="s">
        <v>158</v>
      </c>
      <c r="BC161" t="str">
        <f>IFERROR(VLOOKUP(BB161,'class and classification'!$A$1:$B$338,2,FALSE),VLOOKUP(BB161,'class and classification'!$A$340:$B$378,2,FALSE))</f>
        <v>Urban with Significant Rural</v>
      </c>
      <c r="BD161" t="str">
        <f>IFERROR(VLOOKUP(BB161,'class and classification'!$A$1:$C$338,3,FALSE),VLOOKUP(BB161,'class and classification'!$A$340:$C$378,3,FALSE))</f>
        <v>SD</v>
      </c>
      <c r="BG161">
        <v>1.4</v>
      </c>
      <c r="BH161">
        <v>4.8</v>
      </c>
      <c r="BI161">
        <v>6.1</v>
      </c>
      <c r="BJ161">
        <v>25.3</v>
      </c>
      <c r="BL161" t="s">
        <v>158</v>
      </c>
      <c r="BM161" t="str">
        <f>IFERROR(VLOOKUP(BL161,'class and classification'!$A$1:$B$338,2,FALSE),VLOOKUP(BL161,'class and classification'!$A$340:$B$378,2,FALSE))</f>
        <v>Urban with Significant Rural</v>
      </c>
      <c r="BN161" t="str">
        <f>IFERROR(VLOOKUP(BL161,'class and classification'!$A$1:$C$338,3,FALSE),VLOOKUP(BL161,'class and classification'!$A$340:$C$378,3,FALSE))</f>
        <v>SD</v>
      </c>
      <c r="BP161">
        <v>30.05</v>
      </c>
      <c r="BQ161">
        <v>49.24</v>
      </c>
      <c r="BR161">
        <v>53.18</v>
      </c>
      <c r="BS161">
        <v>50.6</v>
      </c>
      <c r="BT161">
        <v>53.63</v>
      </c>
    </row>
    <row r="162" spans="1:72" x14ac:dyDescent="0.3">
      <c r="AB162" t="s">
        <v>1228</v>
      </c>
      <c r="AC162" t="e">
        <f>IFERROR(VLOOKUP(AB162,'class and classification'!$A$1:$B$338,2,FALSE),VLOOKUP(AB162,'class and classification'!$A$340:$B$378,2,FALSE))</f>
        <v>#N/A</v>
      </c>
      <c r="AD162" t="e">
        <f>IFERROR(VLOOKUP(AB162,'class and classification'!$A$1:$C$338,3,FALSE),VLOOKUP(AB162,'class and classification'!$A$340:$C$378,3,FALSE))</f>
        <v>#N/A</v>
      </c>
      <c r="AI162">
        <v>16.100000000000001</v>
      </c>
      <c r="AJ162">
        <v>16.899999999999999</v>
      </c>
      <c r="BB162" t="s">
        <v>180</v>
      </c>
      <c r="BC162" t="str">
        <f>IFERROR(VLOOKUP(BB162,'class and classification'!$A$1:$B$338,2,FALSE),VLOOKUP(BB162,'class and classification'!$A$340:$B$378,2,FALSE))</f>
        <v>Predominantly Urban</v>
      </c>
      <c r="BD162" t="str">
        <f>IFERROR(VLOOKUP(BB162,'class and classification'!$A$1:$C$338,3,FALSE),VLOOKUP(BB162,'class and classification'!$A$340:$C$378,3,FALSE))</f>
        <v>SD</v>
      </c>
      <c r="BG162">
        <v>0.8</v>
      </c>
      <c r="BH162">
        <v>9.5</v>
      </c>
      <c r="BI162">
        <v>11.6</v>
      </c>
      <c r="BJ162">
        <v>12.5</v>
      </c>
      <c r="BL162" t="s">
        <v>180</v>
      </c>
      <c r="BM162" t="str">
        <f>IFERROR(VLOOKUP(BL162,'class and classification'!$A$1:$B$338,2,FALSE),VLOOKUP(BL162,'class and classification'!$A$340:$B$378,2,FALSE))</f>
        <v>Predominantly Urban</v>
      </c>
      <c r="BN162" t="str">
        <f>IFERROR(VLOOKUP(BL162,'class and classification'!$A$1:$C$338,3,FALSE),VLOOKUP(BL162,'class and classification'!$A$340:$C$378,3,FALSE))</f>
        <v>SD</v>
      </c>
      <c r="BP162">
        <v>42.89</v>
      </c>
      <c r="BQ162">
        <v>70.88</v>
      </c>
      <c r="BR162">
        <v>80.11</v>
      </c>
      <c r="BS162">
        <v>80.09</v>
      </c>
      <c r="BT162">
        <v>84.31</v>
      </c>
    </row>
    <row r="163" spans="1:72"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AB163" t="s">
        <v>1233</v>
      </c>
      <c r="AC163" t="e">
        <f>IFERROR(VLOOKUP(AB163,'class and classification'!$A$1:$B$338,2,FALSE),VLOOKUP(AB163,'class and classification'!$A$340:$B$378,2,FALSE))</f>
        <v>#N/A</v>
      </c>
      <c r="AD163" t="e">
        <f>IFERROR(VLOOKUP(AB163,'class and classification'!$A$1:$C$338,3,FALSE),VLOOKUP(AB163,'class and classification'!$A$340:$C$378,3,FALSE))</f>
        <v>#N/A</v>
      </c>
      <c r="AI163">
        <v>15.7</v>
      </c>
      <c r="AJ163">
        <v>17.100000000000001</v>
      </c>
      <c r="BB163" t="s">
        <v>248</v>
      </c>
      <c r="BC163" t="str">
        <f>IFERROR(VLOOKUP(BB163,'class and classification'!$A$1:$B$338,2,FALSE),VLOOKUP(BB163,'class and classification'!$A$340:$B$378,2,FALSE))</f>
        <v>Urban with Significant Rural</v>
      </c>
      <c r="BD163" t="str">
        <f>IFERROR(VLOOKUP(BB163,'class and classification'!$A$1:$C$338,3,FALSE),VLOOKUP(BB163,'class and classification'!$A$340:$C$378,3,FALSE))</f>
        <v>SD</v>
      </c>
      <c r="BG163">
        <v>16.100000000000001</v>
      </c>
      <c r="BH163">
        <v>27</v>
      </c>
      <c r="BI163">
        <v>28.2</v>
      </c>
      <c r="BJ163">
        <v>29.8</v>
      </c>
      <c r="BL163" t="s">
        <v>248</v>
      </c>
      <c r="BM163" t="str">
        <f>IFERROR(VLOOKUP(BL163,'class and classification'!$A$1:$B$338,2,FALSE),VLOOKUP(BL163,'class and classification'!$A$340:$B$378,2,FALSE))</f>
        <v>Urban with Significant Rural</v>
      </c>
      <c r="BN163" t="str">
        <f>IFERROR(VLOOKUP(BL163,'class and classification'!$A$1:$C$338,3,FALSE),VLOOKUP(BL163,'class and classification'!$A$340:$C$378,3,FALSE))</f>
        <v>SD</v>
      </c>
      <c r="BP163">
        <v>34.42</v>
      </c>
      <c r="BQ163">
        <v>62.14</v>
      </c>
      <c r="BR163">
        <v>65.19</v>
      </c>
      <c r="BS163">
        <v>71.47</v>
      </c>
      <c r="BT163">
        <v>72.540000000000006</v>
      </c>
    </row>
    <row r="164" spans="1:72"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80</v>
      </c>
      <c r="F164">
        <v>86</v>
      </c>
      <c r="G164">
        <v>90.6</v>
      </c>
      <c r="H164">
        <v>91.6</v>
      </c>
      <c r="AB164" t="s">
        <v>1236</v>
      </c>
      <c r="AC164" t="e">
        <f>IFERROR(VLOOKUP(AB164,'class and classification'!$A$1:$B$338,2,FALSE),VLOOKUP(AB164,'class and classification'!$A$340:$B$378,2,FALSE))</f>
        <v>#N/A</v>
      </c>
      <c r="AD164" t="e">
        <f>IFERROR(VLOOKUP(AB164,'class and classification'!$A$1:$C$338,3,FALSE),VLOOKUP(AB164,'class and classification'!$A$340:$C$378,3,FALSE))</f>
        <v>#N/A</v>
      </c>
      <c r="AI164">
        <v>7.2</v>
      </c>
      <c r="AJ164">
        <v>10.1</v>
      </c>
      <c r="BB164" t="s">
        <v>256</v>
      </c>
      <c r="BC164" t="str">
        <f>IFERROR(VLOOKUP(BB164,'class and classification'!$A$1:$B$338,2,FALSE),VLOOKUP(BB164,'class and classification'!$A$340:$B$378,2,FALSE))</f>
        <v>Urban with Significant Rural</v>
      </c>
      <c r="BD164" t="str">
        <f>IFERROR(VLOOKUP(BB164,'class and classification'!$A$1:$C$338,3,FALSE),VLOOKUP(BB164,'class and classification'!$A$340:$C$378,3,FALSE))</f>
        <v>SD</v>
      </c>
      <c r="BG164">
        <v>2</v>
      </c>
      <c r="BH164">
        <v>3.4</v>
      </c>
      <c r="BI164">
        <v>6.8</v>
      </c>
      <c r="BJ164">
        <v>20</v>
      </c>
      <c r="BL164" t="s">
        <v>256</v>
      </c>
      <c r="BM164" t="str">
        <f>IFERROR(VLOOKUP(BL164,'class and classification'!$A$1:$B$338,2,FALSE),VLOOKUP(BL164,'class and classification'!$A$340:$B$378,2,FALSE))</f>
        <v>Urban with Significant Rural</v>
      </c>
      <c r="BN164" t="str">
        <f>IFERROR(VLOOKUP(BL164,'class and classification'!$A$1:$C$338,3,FALSE),VLOOKUP(BL164,'class and classification'!$A$340:$C$378,3,FALSE))</f>
        <v>SD</v>
      </c>
      <c r="BP164">
        <v>48.3</v>
      </c>
      <c r="BQ164">
        <v>70.81</v>
      </c>
      <c r="BR164">
        <v>73.98</v>
      </c>
      <c r="BS164">
        <v>76.17</v>
      </c>
      <c r="BT164">
        <v>76.650000000000006</v>
      </c>
    </row>
    <row r="165" spans="1:72"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90</v>
      </c>
      <c r="F165">
        <v>90</v>
      </c>
      <c r="G165">
        <v>92.5</v>
      </c>
      <c r="H165">
        <v>92.3</v>
      </c>
      <c r="AB165" t="s">
        <v>1240</v>
      </c>
      <c r="AC165" t="e">
        <f>IFERROR(VLOOKUP(AB165,'class and classification'!$A$1:$B$338,2,FALSE),VLOOKUP(AB165,'class and classification'!$A$340:$B$378,2,FALSE))</f>
        <v>#N/A</v>
      </c>
      <c r="AD165" t="e">
        <f>IFERROR(VLOOKUP(AB165,'class and classification'!$A$1:$C$338,3,FALSE),VLOOKUP(AB165,'class and classification'!$A$340:$C$378,3,FALSE))</f>
        <v>#N/A</v>
      </c>
      <c r="AI165">
        <v>8</v>
      </c>
      <c r="AJ165">
        <v>23.6</v>
      </c>
      <c r="BB165" t="s">
        <v>257</v>
      </c>
      <c r="BC165" t="str">
        <f>IFERROR(VLOOKUP(BB165,'class and classification'!$A$1:$B$338,2,FALSE),VLOOKUP(BB165,'class and classification'!$A$340:$B$378,2,FALSE))</f>
        <v>Predominantly Rural</v>
      </c>
      <c r="BD165" t="str">
        <f>IFERROR(VLOOKUP(BB165,'class and classification'!$A$1:$C$338,3,FALSE),VLOOKUP(BB165,'class and classification'!$A$340:$C$378,3,FALSE))</f>
        <v>SD</v>
      </c>
      <c r="BG165">
        <v>0.6</v>
      </c>
      <c r="BH165">
        <v>1.8</v>
      </c>
      <c r="BI165">
        <v>2.9</v>
      </c>
      <c r="BJ165">
        <v>3.4</v>
      </c>
      <c r="BL165" t="s">
        <v>257</v>
      </c>
      <c r="BM165" t="str">
        <f>IFERROR(VLOOKUP(BL165,'class and classification'!$A$1:$B$338,2,FALSE),VLOOKUP(BL165,'class and classification'!$A$340:$B$378,2,FALSE))</f>
        <v>Predominantly Rural</v>
      </c>
      <c r="BN165" t="str">
        <f>IFERROR(VLOOKUP(BL165,'class and classification'!$A$1:$C$338,3,FALSE),VLOOKUP(BL165,'class and classification'!$A$340:$C$378,3,FALSE))</f>
        <v>SD</v>
      </c>
      <c r="BP165">
        <v>16.14</v>
      </c>
      <c r="BQ165">
        <v>70.37</v>
      </c>
      <c r="BR165">
        <v>71.5</v>
      </c>
      <c r="BS165">
        <v>76.260000000000005</v>
      </c>
      <c r="BT165">
        <v>78.12</v>
      </c>
    </row>
    <row r="166" spans="1:72"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84</v>
      </c>
      <c r="F166">
        <v>85</v>
      </c>
      <c r="G166">
        <v>87.6</v>
      </c>
      <c r="H166">
        <v>89.3</v>
      </c>
      <c r="AB166" t="s">
        <v>639</v>
      </c>
      <c r="AC166" t="e">
        <f>IFERROR(VLOOKUP(AB166,'class and classification'!$A$1:$B$338,2,FALSE),VLOOKUP(AB166,'class and classification'!$A$340:$B$378,2,FALSE))</f>
        <v>#N/A</v>
      </c>
      <c r="AD166" t="e">
        <f>IFERROR(VLOOKUP(AB166,'class and classification'!$A$1:$C$338,3,FALSE),VLOOKUP(AB166,'class and classification'!$A$340:$C$378,3,FALSE))</f>
        <v>#N/A</v>
      </c>
      <c r="AI166">
        <v>18.399999999999999</v>
      </c>
      <c r="AJ166">
        <v>56.4</v>
      </c>
      <c r="BB166" t="s">
        <v>270</v>
      </c>
      <c r="BC166" t="str">
        <f>IFERROR(VLOOKUP(BB166,'class and classification'!$A$1:$B$338,2,FALSE),VLOOKUP(BB166,'class and classification'!$A$340:$B$378,2,FALSE))</f>
        <v>Predominantly Urban</v>
      </c>
      <c r="BD166" t="str">
        <f>IFERROR(VLOOKUP(BB166,'class and classification'!$A$1:$C$338,3,FALSE),VLOOKUP(BB166,'class and classification'!$A$340:$C$378,3,FALSE))</f>
        <v>SD</v>
      </c>
      <c r="BG166">
        <v>0.4</v>
      </c>
      <c r="BH166">
        <v>1.3</v>
      </c>
      <c r="BI166">
        <v>3.5</v>
      </c>
      <c r="BJ166">
        <v>4.7</v>
      </c>
      <c r="BL166" t="s">
        <v>270</v>
      </c>
      <c r="BM166" t="str">
        <f>IFERROR(VLOOKUP(BL166,'class and classification'!$A$1:$B$338,2,FALSE),VLOOKUP(BL166,'class and classification'!$A$340:$B$378,2,FALSE))</f>
        <v>Predominantly Urban</v>
      </c>
      <c r="BN166" t="str">
        <f>IFERROR(VLOOKUP(BL166,'class and classification'!$A$1:$C$338,3,FALSE),VLOOKUP(BL166,'class and classification'!$A$340:$C$378,3,FALSE))</f>
        <v>SD</v>
      </c>
      <c r="BP166">
        <v>65.959999999999994</v>
      </c>
      <c r="BQ166">
        <v>70.44</v>
      </c>
      <c r="BR166">
        <v>79.47</v>
      </c>
      <c r="BS166">
        <v>79.92</v>
      </c>
      <c r="BT166">
        <v>79.84</v>
      </c>
    </row>
    <row r="167" spans="1:72"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90</v>
      </c>
      <c r="F167">
        <v>91</v>
      </c>
      <c r="G167">
        <v>93.8</v>
      </c>
      <c r="H167">
        <v>95</v>
      </c>
      <c r="AB167" t="s">
        <v>644</v>
      </c>
      <c r="AC167" t="e">
        <f>IFERROR(VLOOKUP(AB167,'class and classification'!$A$1:$B$338,2,FALSE),VLOOKUP(AB167,'class and classification'!$A$340:$B$378,2,FALSE))</f>
        <v>#N/A</v>
      </c>
      <c r="AD167" t="e">
        <f>IFERROR(VLOOKUP(AB167,'class and classification'!$A$1:$C$338,3,FALSE),VLOOKUP(AB167,'class and classification'!$A$340:$C$378,3,FALSE))</f>
        <v>#N/A</v>
      </c>
      <c r="AI167">
        <v>36.200000000000003</v>
      </c>
      <c r="AJ167">
        <v>41</v>
      </c>
      <c r="BB167" t="s">
        <v>192</v>
      </c>
      <c r="BC167" t="str">
        <f>IFERROR(VLOOKUP(BB167,'class and classification'!$A$1:$B$338,2,FALSE),VLOOKUP(BB167,'class and classification'!$A$340:$B$378,2,FALSE))</f>
        <v>Predominantly Rural</v>
      </c>
      <c r="BD167" t="str">
        <f>IFERROR(VLOOKUP(BB167,'class and classification'!$A$1:$C$338,3,FALSE),VLOOKUP(BB167,'class and classification'!$A$340:$C$378,3,FALSE))</f>
        <v>SD</v>
      </c>
      <c r="BG167">
        <v>4.9000000000000004</v>
      </c>
      <c r="BH167">
        <v>7.8</v>
      </c>
      <c r="BI167">
        <v>10.6</v>
      </c>
      <c r="BJ167">
        <v>27.2</v>
      </c>
      <c r="BL167" t="s">
        <v>192</v>
      </c>
      <c r="BM167" t="str">
        <f>IFERROR(VLOOKUP(BL167,'class and classification'!$A$1:$B$338,2,FALSE),VLOOKUP(BL167,'class and classification'!$A$340:$B$378,2,FALSE))</f>
        <v>Predominantly Rural</v>
      </c>
      <c r="BN167" t="str">
        <f>IFERROR(VLOOKUP(BL167,'class and classification'!$A$1:$C$338,3,FALSE),VLOOKUP(BL167,'class and classification'!$A$340:$C$378,3,FALSE))</f>
        <v>SD</v>
      </c>
      <c r="BP167">
        <v>34.08</v>
      </c>
      <c r="BQ167">
        <v>45.51</v>
      </c>
      <c r="BR167">
        <v>46.37</v>
      </c>
      <c r="BS167">
        <v>48.47</v>
      </c>
      <c r="BT167">
        <v>57.58</v>
      </c>
    </row>
    <row r="168" spans="1:72" x14ac:dyDescent="0.3">
      <c r="AB168" t="s">
        <v>647</v>
      </c>
      <c r="AC168" t="e">
        <f>IFERROR(VLOOKUP(AB168,'class and classification'!$A$1:$B$338,2,FALSE),VLOOKUP(AB168,'class and classification'!$A$340:$B$378,2,FALSE))</f>
        <v>#N/A</v>
      </c>
      <c r="AD168" t="e">
        <f>IFERROR(VLOOKUP(AB168,'class and classification'!$A$1:$C$338,3,FALSE),VLOOKUP(AB168,'class and classification'!$A$340:$C$378,3,FALSE))</f>
        <v>#N/A</v>
      </c>
      <c r="AI168">
        <v>16.3</v>
      </c>
      <c r="AJ168">
        <v>17.899999999999999</v>
      </c>
      <c r="BB168" t="s">
        <v>197</v>
      </c>
      <c r="BC168" t="str">
        <f>IFERROR(VLOOKUP(BB168,'class and classification'!$A$1:$B$338,2,FALSE),VLOOKUP(BB168,'class and classification'!$A$340:$B$378,2,FALSE))</f>
        <v>Predominantly Urban</v>
      </c>
      <c r="BD168" t="str">
        <f>IFERROR(VLOOKUP(BB168,'class and classification'!$A$1:$C$338,3,FALSE),VLOOKUP(BB168,'class and classification'!$A$340:$C$378,3,FALSE))</f>
        <v>SD</v>
      </c>
      <c r="BG168">
        <v>1.6</v>
      </c>
      <c r="BH168">
        <v>3</v>
      </c>
      <c r="BI168">
        <v>6.5</v>
      </c>
      <c r="BJ168">
        <v>13.5</v>
      </c>
      <c r="BL168" t="s">
        <v>197</v>
      </c>
      <c r="BM168" t="str">
        <f>IFERROR(VLOOKUP(BL168,'class and classification'!$A$1:$B$338,2,FALSE),VLOOKUP(BL168,'class and classification'!$A$340:$B$378,2,FALSE))</f>
        <v>Predominantly Urban</v>
      </c>
      <c r="BN168" t="str">
        <f>IFERROR(VLOOKUP(BL168,'class and classification'!$A$1:$C$338,3,FALSE),VLOOKUP(BL168,'class and classification'!$A$340:$C$378,3,FALSE))</f>
        <v>SD</v>
      </c>
      <c r="BP168">
        <v>46.52</v>
      </c>
      <c r="BQ168">
        <v>81.96</v>
      </c>
      <c r="BR168">
        <v>88.03</v>
      </c>
      <c r="BS168">
        <v>87.78</v>
      </c>
      <c r="BT168">
        <v>88.2</v>
      </c>
    </row>
    <row r="169" spans="1:72"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AB169" t="s">
        <v>1242</v>
      </c>
      <c r="AC169" t="e">
        <f>IFERROR(VLOOKUP(AB169,'class and classification'!$A$1:$B$338,2,FALSE),VLOOKUP(AB169,'class and classification'!$A$340:$B$378,2,FALSE))</f>
        <v>#N/A</v>
      </c>
      <c r="AD169" t="e">
        <f>IFERROR(VLOOKUP(AB169,'class and classification'!$A$1:$C$338,3,FALSE),VLOOKUP(AB169,'class and classification'!$A$340:$C$378,3,FALSE))</f>
        <v>#N/A</v>
      </c>
      <c r="AI169">
        <v>20</v>
      </c>
      <c r="AJ169">
        <v>21.8</v>
      </c>
      <c r="BB169" t="s">
        <v>219</v>
      </c>
      <c r="BC169" t="str">
        <f>IFERROR(VLOOKUP(BB169,'class and classification'!$A$1:$B$338,2,FALSE),VLOOKUP(BB169,'class and classification'!$A$340:$B$378,2,FALSE))</f>
        <v>Predominantly Urban</v>
      </c>
      <c r="BD169" t="str">
        <f>IFERROR(VLOOKUP(BB169,'class and classification'!$A$1:$C$338,3,FALSE),VLOOKUP(BB169,'class and classification'!$A$340:$C$378,3,FALSE))</f>
        <v>SD</v>
      </c>
      <c r="BG169">
        <v>1.6</v>
      </c>
      <c r="BH169">
        <v>5.5</v>
      </c>
      <c r="BI169">
        <v>14.5</v>
      </c>
      <c r="BJ169">
        <v>19</v>
      </c>
      <c r="BL169" t="s">
        <v>219</v>
      </c>
      <c r="BM169" t="str">
        <f>IFERROR(VLOOKUP(BL169,'class and classification'!$A$1:$B$338,2,FALSE),VLOOKUP(BL169,'class and classification'!$A$340:$B$378,2,FALSE))</f>
        <v>Predominantly Urban</v>
      </c>
      <c r="BN169" t="str">
        <f>IFERROR(VLOOKUP(BL169,'class and classification'!$A$1:$C$338,3,FALSE),VLOOKUP(BL169,'class and classification'!$A$340:$C$378,3,FALSE))</f>
        <v>SD</v>
      </c>
      <c r="BP169">
        <v>63.17</v>
      </c>
      <c r="BQ169">
        <v>86.56</v>
      </c>
      <c r="BR169">
        <v>87.43</v>
      </c>
      <c r="BS169">
        <v>86.23</v>
      </c>
      <c r="BT169">
        <v>85.43</v>
      </c>
    </row>
    <row r="170" spans="1:72"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95</v>
      </c>
      <c r="F170">
        <v>98</v>
      </c>
      <c r="G170">
        <v>98.7</v>
      </c>
      <c r="H170">
        <v>98.100000000000009</v>
      </c>
      <c r="I170">
        <v>98.4</v>
      </c>
      <c r="J170">
        <v>98.6</v>
      </c>
      <c r="AB170" t="s">
        <v>1246</v>
      </c>
      <c r="AC170" t="e">
        <f>IFERROR(VLOOKUP(AB170,'class and classification'!$A$1:$B$338,2,FALSE),VLOOKUP(AB170,'class and classification'!$A$340:$B$378,2,FALSE))</f>
        <v>#N/A</v>
      </c>
      <c r="AD170" t="e">
        <f>IFERROR(VLOOKUP(AB170,'class and classification'!$A$1:$C$338,3,FALSE),VLOOKUP(AB170,'class and classification'!$A$340:$C$378,3,FALSE))</f>
        <v>#N/A</v>
      </c>
      <c r="AI170">
        <v>6.4</v>
      </c>
      <c r="AJ170">
        <v>8.1999999999999993</v>
      </c>
      <c r="BB170" t="s">
        <v>262</v>
      </c>
      <c r="BC170" t="str">
        <f>IFERROR(VLOOKUP(BB170,'class and classification'!$A$1:$B$338,2,FALSE),VLOOKUP(BB170,'class and classification'!$A$340:$B$378,2,FALSE))</f>
        <v>Predominantly Rural</v>
      </c>
      <c r="BD170" t="str">
        <f>IFERROR(VLOOKUP(BB170,'class and classification'!$A$1:$C$338,3,FALSE),VLOOKUP(BB170,'class and classification'!$A$340:$C$378,3,FALSE))</f>
        <v>SD</v>
      </c>
      <c r="BG170">
        <v>3.1</v>
      </c>
      <c r="BH170">
        <v>7</v>
      </c>
      <c r="BI170">
        <v>12.6</v>
      </c>
      <c r="BJ170">
        <v>21.6</v>
      </c>
      <c r="BL170" t="s">
        <v>262</v>
      </c>
      <c r="BM170" t="str">
        <f>IFERROR(VLOOKUP(BL170,'class and classification'!$A$1:$B$338,2,FALSE),VLOOKUP(BL170,'class and classification'!$A$340:$B$378,2,FALSE))</f>
        <v>Predominantly Rural</v>
      </c>
      <c r="BN170" t="str">
        <f>IFERROR(VLOOKUP(BL170,'class and classification'!$A$1:$C$338,3,FALSE),VLOOKUP(BL170,'class and classification'!$A$340:$C$378,3,FALSE))</f>
        <v>SD</v>
      </c>
      <c r="BP170">
        <v>30.35</v>
      </c>
      <c r="BQ170">
        <v>59.25</v>
      </c>
      <c r="BR170">
        <v>60.61</v>
      </c>
      <c r="BS170">
        <v>63.27</v>
      </c>
      <c r="BT170">
        <v>62.1</v>
      </c>
    </row>
    <row r="171" spans="1:72"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88</v>
      </c>
      <c r="F171">
        <v>89</v>
      </c>
      <c r="G171">
        <v>91.5</v>
      </c>
      <c r="H171">
        <v>93.1</v>
      </c>
      <c r="I171">
        <v>94.1</v>
      </c>
      <c r="J171">
        <v>94.9</v>
      </c>
      <c r="AB171" t="s">
        <v>1248</v>
      </c>
      <c r="AC171" t="e">
        <f>IFERROR(VLOOKUP(AB171,'class and classification'!$A$1:$B$338,2,FALSE),VLOOKUP(AB171,'class and classification'!$A$340:$B$378,2,FALSE))</f>
        <v>#N/A</v>
      </c>
      <c r="AD171" t="e">
        <f>IFERROR(VLOOKUP(AB171,'class and classification'!$A$1:$C$338,3,FALSE),VLOOKUP(AB171,'class and classification'!$A$340:$C$378,3,FALSE))</f>
        <v>#N/A</v>
      </c>
      <c r="AI171">
        <v>19.100000000000001</v>
      </c>
      <c r="AJ171">
        <v>33</v>
      </c>
      <c r="BB171" t="s">
        <v>293</v>
      </c>
      <c r="BC171" t="str">
        <f>IFERROR(VLOOKUP(BB171,'class and classification'!$A$1:$B$338,2,FALSE),VLOOKUP(BB171,'class and classification'!$A$340:$B$378,2,FALSE))</f>
        <v>Predominantly Urban</v>
      </c>
      <c r="BD171" t="str">
        <f>IFERROR(VLOOKUP(BB171,'class and classification'!$A$1:$C$338,3,FALSE),VLOOKUP(BB171,'class and classification'!$A$340:$C$378,3,FALSE))</f>
        <v>SD</v>
      </c>
      <c r="BG171">
        <v>4.5999999999999996</v>
      </c>
      <c r="BH171">
        <v>7.4</v>
      </c>
      <c r="BI171">
        <v>9.9</v>
      </c>
      <c r="BJ171">
        <v>12</v>
      </c>
      <c r="BL171" t="s">
        <v>293</v>
      </c>
      <c r="BM171" t="str">
        <f>IFERROR(VLOOKUP(BL171,'class and classification'!$A$1:$B$338,2,FALSE),VLOOKUP(BL171,'class and classification'!$A$340:$B$378,2,FALSE))</f>
        <v>Predominantly Urban</v>
      </c>
      <c r="BN171" t="str">
        <f>IFERROR(VLOOKUP(BL171,'class and classification'!$A$1:$C$338,3,FALSE),VLOOKUP(BL171,'class and classification'!$A$340:$C$378,3,FALSE))</f>
        <v>SD</v>
      </c>
      <c r="BP171">
        <v>59.73</v>
      </c>
      <c r="BQ171">
        <v>89.44</v>
      </c>
      <c r="BR171">
        <v>92.9</v>
      </c>
      <c r="BS171">
        <v>92.98</v>
      </c>
      <c r="BT171">
        <v>92.82</v>
      </c>
    </row>
    <row r="172" spans="1:72"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88</v>
      </c>
      <c r="F172">
        <v>90</v>
      </c>
      <c r="G172">
        <v>92.8</v>
      </c>
      <c r="H172">
        <v>93.5</v>
      </c>
      <c r="I172">
        <v>94.3</v>
      </c>
      <c r="J172">
        <v>95</v>
      </c>
      <c r="AB172" t="s">
        <v>1270</v>
      </c>
      <c r="AC172" t="e">
        <f>IFERROR(VLOOKUP(AB172,'class and classification'!$A$1:$B$338,2,FALSE),VLOOKUP(AB172,'class and classification'!$A$340:$B$378,2,FALSE))</f>
        <v>#N/A</v>
      </c>
      <c r="AD172" t="e">
        <f>IFERROR(VLOOKUP(AB172,'class and classification'!$A$1:$C$338,3,FALSE),VLOOKUP(AB172,'class and classification'!$A$340:$C$378,3,FALSE))</f>
        <v>#N/A</v>
      </c>
      <c r="AI172">
        <v>28.2</v>
      </c>
      <c r="AJ172">
        <v>53.9</v>
      </c>
      <c r="BB172" t="s">
        <v>46</v>
      </c>
      <c r="BC172" t="str">
        <f>IFERROR(VLOOKUP(BB172,'class and classification'!$A$1:$B$338,2,FALSE),VLOOKUP(BB172,'class and classification'!$A$340:$B$378,2,FALSE))</f>
        <v>Predominantly Urban</v>
      </c>
      <c r="BD172" t="str">
        <f>IFERROR(VLOOKUP(BB172,'class and classification'!$A$1:$C$338,3,FALSE),VLOOKUP(BB172,'class and classification'!$A$340:$C$378,3,FALSE))</f>
        <v>SD</v>
      </c>
      <c r="BG172">
        <v>5.7</v>
      </c>
      <c r="BH172">
        <v>7.3</v>
      </c>
      <c r="BI172">
        <v>31.1</v>
      </c>
      <c r="BJ172">
        <v>53.6</v>
      </c>
      <c r="BL172" t="s">
        <v>46</v>
      </c>
      <c r="BM172" t="str">
        <f>IFERROR(VLOOKUP(BL172,'class and classification'!$A$1:$B$338,2,FALSE),VLOOKUP(BL172,'class and classification'!$A$340:$B$378,2,FALSE))</f>
        <v>Predominantly Urban</v>
      </c>
      <c r="BN172" t="str">
        <f>IFERROR(VLOOKUP(BL172,'class and classification'!$A$1:$C$338,3,FALSE),VLOOKUP(BL172,'class and classification'!$A$340:$C$378,3,FALSE))</f>
        <v>SD</v>
      </c>
      <c r="BP172">
        <v>43.94</v>
      </c>
      <c r="BQ172">
        <v>77.33</v>
      </c>
      <c r="BR172">
        <v>82.42</v>
      </c>
      <c r="BS172">
        <v>79.48</v>
      </c>
      <c r="BT172">
        <v>83.3</v>
      </c>
    </row>
    <row r="173" spans="1:72"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89</v>
      </c>
      <c r="F173">
        <v>93</v>
      </c>
      <c r="G173">
        <v>94.9</v>
      </c>
      <c r="H173">
        <v>95.2</v>
      </c>
      <c r="I173">
        <v>96.1</v>
      </c>
      <c r="J173">
        <v>96.1</v>
      </c>
      <c r="AB173" t="s">
        <v>1264</v>
      </c>
      <c r="AC173" t="e">
        <f>IFERROR(VLOOKUP(AB173,'class and classification'!$A$1:$B$338,2,FALSE),VLOOKUP(AB173,'class and classification'!$A$340:$B$378,2,FALSE))</f>
        <v>#N/A</v>
      </c>
      <c r="AD173" t="e">
        <f>IFERROR(VLOOKUP(AB173,'class and classification'!$A$1:$C$338,3,FALSE),VLOOKUP(AB173,'class and classification'!$A$340:$C$378,3,FALSE))</f>
        <v>#N/A</v>
      </c>
      <c r="AI173">
        <v>3</v>
      </c>
      <c r="AJ173">
        <v>30</v>
      </c>
      <c r="BB173" t="s">
        <v>164</v>
      </c>
      <c r="BC173" t="str">
        <f>IFERROR(VLOOKUP(BB173,'class and classification'!$A$1:$B$338,2,FALSE),VLOOKUP(BB173,'class and classification'!$A$340:$B$378,2,FALSE))</f>
        <v>Predominantly Rural</v>
      </c>
      <c r="BD173" t="str">
        <f>IFERROR(VLOOKUP(BB173,'class and classification'!$A$1:$C$338,3,FALSE),VLOOKUP(BB173,'class and classification'!$A$340:$C$378,3,FALSE))</f>
        <v>SD</v>
      </c>
      <c r="BG173">
        <v>2.4</v>
      </c>
      <c r="BH173">
        <v>5.4</v>
      </c>
      <c r="BI173">
        <v>11.5</v>
      </c>
      <c r="BJ173">
        <v>15.1</v>
      </c>
      <c r="BL173" t="s">
        <v>164</v>
      </c>
      <c r="BM173" t="str">
        <f>IFERROR(VLOOKUP(BL173,'class and classification'!$A$1:$B$338,2,FALSE),VLOOKUP(BL173,'class and classification'!$A$340:$B$378,2,FALSE))</f>
        <v>Predominantly Rural</v>
      </c>
      <c r="BN173" t="str">
        <f>IFERROR(VLOOKUP(BL173,'class and classification'!$A$1:$C$338,3,FALSE),VLOOKUP(BL173,'class and classification'!$A$340:$C$378,3,FALSE))</f>
        <v>SD</v>
      </c>
      <c r="BP173">
        <v>26.76</v>
      </c>
      <c r="BQ173">
        <v>47.3</v>
      </c>
      <c r="BR173">
        <v>46.84</v>
      </c>
      <c r="BS173">
        <v>50.88</v>
      </c>
      <c r="BT173">
        <v>51.39</v>
      </c>
    </row>
    <row r="174" spans="1:72"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84</v>
      </c>
      <c r="F174">
        <v>94</v>
      </c>
      <c r="G174">
        <v>95.3</v>
      </c>
      <c r="H174">
        <v>95.2</v>
      </c>
      <c r="I174">
        <v>95.3</v>
      </c>
      <c r="J174">
        <v>95.7</v>
      </c>
      <c r="AB174" t="s">
        <v>1268</v>
      </c>
      <c r="AC174" t="e">
        <f>IFERROR(VLOOKUP(AB174,'class and classification'!$A$1:$B$338,2,FALSE),VLOOKUP(AB174,'class and classification'!$A$340:$B$378,2,FALSE))</f>
        <v>#N/A</v>
      </c>
      <c r="AD174" t="e">
        <f>IFERROR(VLOOKUP(AB174,'class and classification'!$A$1:$C$338,3,FALSE),VLOOKUP(AB174,'class and classification'!$A$340:$C$378,3,FALSE))</f>
        <v>#N/A</v>
      </c>
      <c r="AI174">
        <v>22.5</v>
      </c>
      <c r="AJ174">
        <v>35</v>
      </c>
      <c r="BB174" t="s">
        <v>209</v>
      </c>
      <c r="BC174" t="str">
        <f>IFERROR(VLOOKUP(BB174,'class and classification'!$A$1:$B$338,2,FALSE),VLOOKUP(BB174,'class and classification'!$A$340:$B$378,2,FALSE))</f>
        <v>Predominantly Urban</v>
      </c>
      <c r="BD174" t="str">
        <f>IFERROR(VLOOKUP(BB174,'class and classification'!$A$1:$C$338,3,FALSE),VLOOKUP(BB174,'class and classification'!$A$340:$C$378,3,FALSE))</f>
        <v>SD</v>
      </c>
      <c r="BG174">
        <v>1.4</v>
      </c>
      <c r="BH174">
        <v>1.7</v>
      </c>
      <c r="BI174">
        <v>2</v>
      </c>
      <c r="BJ174">
        <v>6.9</v>
      </c>
      <c r="BL174" t="s">
        <v>209</v>
      </c>
      <c r="BM174" t="str">
        <f>IFERROR(VLOOKUP(BL174,'class and classification'!$A$1:$B$338,2,FALSE),VLOOKUP(BL174,'class and classification'!$A$340:$B$378,2,FALSE))</f>
        <v>Predominantly Urban</v>
      </c>
      <c r="BN174" t="str">
        <f>IFERROR(VLOOKUP(BL174,'class and classification'!$A$1:$C$338,3,FALSE),VLOOKUP(BL174,'class and classification'!$A$340:$C$378,3,FALSE))</f>
        <v>SD</v>
      </c>
      <c r="BP174">
        <v>43.8</v>
      </c>
      <c r="BQ174">
        <v>73.06</v>
      </c>
      <c r="BR174">
        <v>85.28</v>
      </c>
      <c r="BS174">
        <v>85.22</v>
      </c>
      <c r="BT174">
        <v>83.82</v>
      </c>
    </row>
    <row r="175" spans="1:72" x14ac:dyDescent="0.3">
      <c r="AB175" t="s">
        <v>631</v>
      </c>
      <c r="AC175" t="e">
        <f>IFERROR(VLOOKUP(AB175,'class and classification'!$A$1:$B$338,2,FALSE),VLOOKUP(AB175,'class and classification'!$A$340:$B$378,2,FALSE))</f>
        <v>#N/A</v>
      </c>
      <c r="AD175" t="e">
        <f>IFERROR(VLOOKUP(AB175,'class and classification'!$A$1:$C$338,3,FALSE),VLOOKUP(AB175,'class and classification'!$A$340:$C$378,3,FALSE))</f>
        <v>#N/A</v>
      </c>
      <c r="AI175">
        <v>22.5</v>
      </c>
      <c r="AJ175">
        <v>59.8</v>
      </c>
      <c r="BB175" t="s">
        <v>314</v>
      </c>
      <c r="BC175" t="str">
        <f>IFERROR(VLOOKUP(BB175,'class and classification'!$A$1:$B$338,2,FALSE),VLOOKUP(BB175,'class and classification'!$A$340:$B$378,2,FALSE))</f>
        <v>Predominantly Urban</v>
      </c>
      <c r="BD175" t="str">
        <f>IFERROR(VLOOKUP(BB175,'class and classification'!$A$1:$C$338,3,FALSE),VLOOKUP(BB175,'class and classification'!$A$340:$C$378,3,FALSE))</f>
        <v>SD</v>
      </c>
      <c r="BG175">
        <v>0.9</v>
      </c>
      <c r="BH175">
        <v>1.2</v>
      </c>
      <c r="BI175">
        <v>2.4</v>
      </c>
      <c r="BJ175">
        <v>3.7</v>
      </c>
      <c r="BL175" t="s">
        <v>314</v>
      </c>
      <c r="BM175" t="str">
        <f>IFERROR(VLOOKUP(BL175,'class and classification'!$A$1:$B$338,2,FALSE),VLOOKUP(BL175,'class and classification'!$A$340:$B$378,2,FALSE))</f>
        <v>Predominantly Urban</v>
      </c>
      <c r="BN175" t="str">
        <f>IFERROR(VLOOKUP(BL175,'class and classification'!$A$1:$C$338,3,FALSE),VLOOKUP(BL175,'class and classification'!$A$340:$C$378,3,FALSE))</f>
        <v>SD</v>
      </c>
      <c r="BP175">
        <v>62.1</v>
      </c>
      <c r="BQ175">
        <v>90.78</v>
      </c>
      <c r="BR175">
        <v>97.94</v>
      </c>
      <c r="BS175">
        <v>96.11</v>
      </c>
      <c r="BT175">
        <v>96.33</v>
      </c>
    </row>
    <row r="176" spans="1:72" x14ac:dyDescent="0.3">
      <c r="A176" t="s">
        <v>471</v>
      </c>
      <c r="AB176" t="s">
        <v>636</v>
      </c>
      <c r="AC176" t="e">
        <f>IFERROR(VLOOKUP(AB176,'class and classification'!$A$1:$B$338,2,FALSE),VLOOKUP(AB176,'class and classification'!$A$340:$B$378,2,FALSE))</f>
        <v>#N/A</v>
      </c>
      <c r="AD176" t="e">
        <f>IFERROR(VLOOKUP(AB176,'class and classification'!$A$1:$C$338,3,FALSE),VLOOKUP(AB176,'class and classification'!$A$340:$C$378,3,FALSE))</f>
        <v>#N/A</v>
      </c>
      <c r="AI176">
        <v>43.7</v>
      </c>
      <c r="AJ176">
        <v>82.3</v>
      </c>
      <c r="BB176" t="s">
        <v>316</v>
      </c>
      <c r="BC176" t="str">
        <f>IFERROR(VLOOKUP(BB176,'class and classification'!$A$1:$B$338,2,FALSE),VLOOKUP(BB176,'class and classification'!$A$340:$B$378,2,FALSE))</f>
        <v>Predominantly Rural</v>
      </c>
      <c r="BD176" t="str">
        <f>IFERROR(VLOOKUP(BB176,'class and classification'!$A$1:$C$338,3,FALSE),VLOOKUP(BB176,'class and classification'!$A$340:$C$378,3,FALSE))</f>
        <v>SD</v>
      </c>
      <c r="BG176">
        <v>2.7</v>
      </c>
      <c r="BH176">
        <v>5.0999999999999996</v>
      </c>
      <c r="BI176">
        <v>8</v>
      </c>
      <c r="BJ176">
        <v>12.8</v>
      </c>
      <c r="BL176" t="s">
        <v>316</v>
      </c>
      <c r="BM176" t="str">
        <f>IFERROR(VLOOKUP(BL176,'class and classification'!$A$1:$B$338,2,FALSE),VLOOKUP(BL176,'class and classification'!$A$340:$B$378,2,FALSE))</f>
        <v>Predominantly Rural</v>
      </c>
      <c r="BN176" t="str">
        <f>IFERROR(VLOOKUP(BL176,'class and classification'!$A$1:$C$338,3,FALSE),VLOOKUP(BL176,'class and classification'!$A$340:$C$378,3,FALSE))</f>
        <v>SD</v>
      </c>
      <c r="BP176">
        <v>36.18</v>
      </c>
      <c r="BQ176">
        <v>63.76</v>
      </c>
      <c r="BR176">
        <v>68.489999999999995</v>
      </c>
      <c r="BS176">
        <v>70.7</v>
      </c>
      <c r="BT176">
        <v>70.77</v>
      </c>
    </row>
    <row r="177" spans="1:72"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AB177" t="s">
        <v>1327</v>
      </c>
      <c r="AC177" t="e">
        <f>IFERROR(VLOOKUP(AB177,'class and classification'!$A$1:$B$338,2,FALSE),VLOOKUP(AB177,'class and classification'!$A$340:$B$378,2,FALSE))</f>
        <v>#N/A</v>
      </c>
      <c r="AD177" t="e">
        <f>IFERROR(VLOOKUP(AB177,'class and classification'!$A$1:$C$338,3,FALSE),VLOOKUP(AB177,'class and classification'!$A$340:$C$378,3,FALSE))</f>
        <v>#N/A</v>
      </c>
      <c r="BB177" t="s">
        <v>318</v>
      </c>
      <c r="BC177" t="str">
        <f>IFERROR(VLOOKUP(BB177,'class and classification'!$A$1:$B$338,2,FALSE),VLOOKUP(BB177,'class and classification'!$A$340:$B$378,2,FALSE))</f>
        <v>Urban with Significant Rural</v>
      </c>
      <c r="BD177" t="str">
        <f>IFERROR(VLOOKUP(BB177,'class and classification'!$A$1:$C$338,3,FALSE),VLOOKUP(BB177,'class and classification'!$A$340:$C$378,3,FALSE))</f>
        <v>SD</v>
      </c>
      <c r="BG177">
        <v>0.3</v>
      </c>
      <c r="BH177">
        <v>0.9</v>
      </c>
      <c r="BI177">
        <v>2</v>
      </c>
      <c r="BJ177">
        <v>2.6</v>
      </c>
      <c r="BL177" t="s">
        <v>318</v>
      </c>
      <c r="BM177" t="str">
        <f>IFERROR(VLOOKUP(BL177,'class and classification'!$A$1:$B$338,2,FALSE),VLOOKUP(BL177,'class and classification'!$A$340:$B$378,2,FALSE))</f>
        <v>Urban with Significant Rural</v>
      </c>
      <c r="BN177" t="str">
        <f>IFERROR(VLOOKUP(BL177,'class and classification'!$A$1:$C$338,3,FALSE),VLOOKUP(BL177,'class and classification'!$A$340:$C$378,3,FALSE))</f>
        <v>SD</v>
      </c>
      <c r="BP177">
        <v>27.33</v>
      </c>
      <c r="BQ177">
        <v>64.180000000000007</v>
      </c>
      <c r="BR177">
        <v>72.03</v>
      </c>
      <c r="BS177">
        <v>71.260000000000005</v>
      </c>
      <c r="BT177">
        <v>75.58</v>
      </c>
    </row>
    <row r="178" spans="1:72"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AB178" t="s">
        <v>1254</v>
      </c>
      <c r="AC178" t="e">
        <f>IFERROR(VLOOKUP(AB178,'class and classification'!$A$1:$B$338,2,FALSE),VLOOKUP(AB178,'class and classification'!$A$340:$B$378,2,FALSE))</f>
        <v>#N/A</v>
      </c>
      <c r="AD178" t="e">
        <f>IFERROR(VLOOKUP(AB178,'class and classification'!$A$1:$C$338,3,FALSE),VLOOKUP(AB178,'class and classification'!$A$340:$C$378,3,FALSE))</f>
        <v>#N/A</v>
      </c>
      <c r="AI178">
        <v>10</v>
      </c>
      <c r="AJ178">
        <v>44.3</v>
      </c>
      <c r="BB178" t="s">
        <v>53</v>
      </c>
      <c r="BC178" t="str">
        <f>IFERROR(VLOOKUP(BB178,'class and classification'!$A$1:$B$338,2,FALSE),VLOOKUP(BB178,'class and classification'!$A$340:$B$378,2,FALSE))</f>
        <v>Predominantly Urban</v>
      </c>
      <c r="BD178" t="str">
        <f>IFERROR(VLOOKUP(BB178,'class and classification'!$A$1:$C$338,3,FALSE),VLOOKUP(BB178,'class and classification'!$A$340:$C$378,3,FALSE))</f>
        <v>SD</v>
      </c>
      <c r="BG178">
        <v>4.7</v>
      </c>
      <c r="BH178">
        <v>6.1</v>
      </c>
      <c r="BI178">
        <v>20.3</v>
      </c>
      <c r="BJ178">
        <v>40.9</v>
      </c>
      <c r="BL178" t="s">
        <v>53</v>
      </c>
      <c r="BM178" t="str">
        <f>IFERROR(VLOOKUP(BL178,'class and classification'!$A$1:$B$338,2,FALSE),VLOOKUP(BL178,'class and classification'!$A$340:$B$378,2,FALSE))</f>
        <v>Predominantly Urban</v>
      </c>
      <c r="BN178" t="str">
        <f>IFERROR(VLOOKUP(BL178,'class and classification'!$A$1:$C$338,3,FALSE),VLOOKUP(BL178,'class and classification'!$A$340:$C$378,3,FALSE))</f>
        <v>SD</v>
      </c>
      <c r="BP178">
        <v>82.73</v>
      </c>
      <c r="BQ178">
        <v>91.86</v>
      </c>
      <c r="BR178">
        <v>90.55</v>
      </c>
      <c r="BS178">
        <v>88.45</v>
      </c>
      <c r="BT178">
        <v>88.54</v>
      </c>
    </row>
    <row r="179" spans="1:72"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AB179" t="s">
        <v>1256</v>
      </c>
      <c r="AC179" t="e">
        <f>IFERROR(VLOOKUP(AB179,'class and classification'!$A$1:$B$338,2,FALSE),VLOOKUP(AB179,'class and classification'!$A$340:$B$378,2,FALSE))</f>
        <v>#N/A</v>
      </c>
      <c r="AD179" t="e">
        <f>IFERROR(VLOOKUP(AB179,'class and classification'!$A$1:$C$338,3,FALSE),VLOOKUP(AB179,'class and classification'!$A$340:$C$378,3,FALSE))</f>
        <v>#N/A</v>
      </c>
      <c r="AI179">
        <v>16</v>
      </c>
      <c r="AJ179">
        <v>28.6</v>
      </c>
      <c r="BB179" t="s">
        <v>89</v>
      </c>
      <c r="BC179" t="str">
        <f>IFERROR(VLOOKUP(BB179,'class and classification'!$A$1:$B$338,2,FALSE),VLOOKUP(BB179,'class and classification'!$A$340:$B$378,2,FALSE))</f>
        <v>Predominantly Rural</v>
      </c>
      <c r="BD179" t="str">
        <f>IFERROR(VLOOKUP(BB179,'class and classification'!$A$1:$C$338,3,FALSE),VLOOKUP(BB179,'class and classification'!$A$340:$C$378,3,FALSE))</f>
        <v>SD</v>
      </c>
      <c r="BG179">
        <v>1.8</v>
      </c>
      <c r="BH179">
        <v>3</v>
      </c>
      <c r="BI179">
        <v>13.6</v>
      </c>
      <c r="BJ179">
        <v>27.9</v>
      </c>
      <c r="BL179" t="s">
        <v>89</v>
      </c>
      <c r="BM179" t="str">
        <f>IFERROR(VLOOKUP(BL179,'class and classification'!$A$1:$B$338,2,FALSE),VLOOKUP(BL179,'class and classification'!$A$340:$B$378,2,FALSE))</f>
        <v>Predominantly Rural</v>
      </c>
      <c r="BN179" t="str">
        <f>IFERROR(VLOOKUP(BL179,'class and classification'!$A$1:$C$338,3,FALSE),VLOOKUP(BL179,'class and classification'!$A$340:$C$378,3,FALSE))</f>
        <v>SD</v>
      </c>
      <c r="BP179">
        <v>33.24</v>
      </c>
      <c r="BQ179">
        <v>63.12</v>
      </c>
      <c r="BR179">
        <v>61.25</v>
      </c>
      <c r="BS179">
        <v>61.92</v>
      </c>
      <c r="BT179">
        <v>61.09</v>
      </c>
    </row>
    <row r="180" spans="1:72"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AB180" t="s">
        <v>1260</v>
      </c>
      <c r="AC180" t="e">
        <f>IFERROR(VLOOKUP(AB180,'class and classification'!$A$1:$B$338,2,FALSE),VLOOKUP(AB180,'class and classification'!$A$340:$B$378,2,FALSE))</f>
        <v>#N/A</v>
      </c>
      <c r="AD180" t="e">
        <f>IFERROR(VLOOKUP(AB180,'class and classification'!$A$1:$C$338,3,FALSE),VLOOKUP(AB180,'class and classification'!$A$340:$C$378,3,FALSE))</f>
        <v>#N/A</v>
      </c>
      <c r="AI180">
        <v>2.4</v>
      </c>
      <c r="AJ180">
        <v>2.8</v>
      </c>
      <c r="BB180" t="s">
        <v>107</v>
      </c>
      <c r="BC180" t="str">
        <f>IFERROR(VLOOKUP(BB180,'class and classification'!$A$1:$B$338,2,FALSE),VLOOKUP(BB180,'class and classification'!$A$340:$B$378,2,FALSE))</f>
        <v>Predominantly Rural</v>
      </c>
      <c r="BD180" t="str">
        <f>IFERROR(VLOOKUP(BB180,'class and classification'!$A$1:$C$338,3,FALSE),VLOOKUP(BB180,'class and classification'!$A$340:$C$378,3,FALSE))</f>
        <v>SD</v>
      </c>
      <c r="BG180">
        <v>26.2</v>
      </c>
      <c r="BH180">
        <v>26.5</v>
      </c>
      <c r="BI180">
        <v>29.1</v>
      </c>
      <c r="BJ180">
        <v>31.3</v>
      </c>
      <c r="BL180" t="s">
        <v>107</v>
      </c>
      <c r="BM180" t="str">
        <f>IFERROR(VLOOKUP(BL180,'class and classification'!$A$1:$B$338,2,FALSE),VLOOKUP(BL180,'class and classification'!$A$340:$B$378,2,FALSE))</f>
        <v>Predominantly Rural</v>
      </c>
      <c r="BN180" t="str">
        <f>IFERROR(VLOOKUP(BL180,'class and classification'!$A$1:$C$338,3,FALSE),VLOOKUP(BL180,'class and classification'!$A$340:$C$378,3,FALSE))</f>
        <v>SD</v>
      </c>
      <c r="BP180">
        <v>46.51</v>
      </c>
      <c r="BQ180">
        <v>73.650000000000006</v>
      </c>
      <c r="BR180">
        <v>74.37</v>
      </c>
      <c r="BS180">
        <v>72.900000000000006</v>
      </c>
      <c r="BT180">
        <v>73.22</v>
      </c>
    </row>
    <row r="181" spans="1:72"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AB181" t="s">
        <v>1262</v>
      </c>
      <c r="AC181" t="e">
        <f>IFERROR(VLOOKUP(AB181,'class and classification'!$A$1:$B$338,2,FALSE),VLOOKUP(AB181,'class and classification'!$A$340:$B$378,2,FALSE))</f>
        <v>#N/A</v>
      </c>
      <c r="AD181" t="e">
        <f>IFERROR(VLOOKUP(AB181,'class and classification'!$A$1:$C$338,3,FALSE),VLOOKUP(AB181,'class and classification'!$A$340:$C$378,3,FALSE))</f>
        <v>#N/A</v>
      </c>
      <c r="AI181">
        <v>11.3</v>
      </c>
      <c r="AJ181">
        <v>12.7</v>
      </c>
      <c r="BB181" t="s">
        <v>140</v>
      </c>
      <c r="BC181" t="str">
        <f>IFERROR(VLOOKUP(BB181,'class and classification'!$A$1:$B$338,2,FALSE),VLOOKUP(BB181,'class and classification'!$A$340:$B$378,2,FALSE))</f>
        <v>Predominantly Rural</v>
      </c>
      <c r="BD181" t="str">
        <f>IFERROR(VLOOKUP(BB181,'class and classification'!$A$1:$C$338,3,FALSE),VLOOKUP(BB181,'class and classification'!$A$340:$C$378,3,FALSE))</f>
        <v>SD</v>
      </c>
      <c r="BG181">
        <v>2.5</v>
      </c>
      <c r="BH181">
        <v>4.2</v>
      </c>
      <c r="BI181">
        <v>5.7</v>
      </c>
      <c r="BJ181">
        <v>10.7</v>
      </c>
      <c r="BL181" t="s">
        <v>140</v>
      </c>
      <c r="BM181" t="str">
        <f>IFERROR(VLOOKUP(BL181,'class and classification'!$A$1:$B$338,2,FALSE),VLOOKUP(BL181,'class and classification'!$A$340:$B$378,2,FALSE))</f>
        <v>Predominantly Rural</v>
      </c>
      <c r="BN181" t="str">
        <f>IFERROR(VLOOKUP(BL181,'class and classification'!$A$1:$C$338,3,FALSE),VLOOKUP(BL181,'class and classification'!$A$340:$C$378,3,FALSE))</f>
        <v>SD</v>
      </c>
      <c r="BP181">
        <v>37.64</v>
      </c>
      <c r="BQ181">
        <v>67.709999999999994</v>
      </c>
      <c r="BR181">
        <v>70.89</v>
      </c>
      <c r="BS181">
        <v>70.23</v>
      </c>
      <c r="BT181">
        <v>72.22</v>
      </c>
    </row>
    <row r="182" spans="1:72"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AB182" t="s">
        <v>619</v>
      </c>
      <c r="AC182" t="e">
        <f>IFERROR(VLOOKUP(AB182,'class and classification'!$A$1:$B$338,2,FALSE),VLOOKUP(AB182,'class and classification'!$A$340:$B$378,2,FALSE))</f>
        <v>#N/A</v>
      </c>
      <c r="AD182" t="e">
        <f>IFERROR(VLOOKUP(AB182,'class and classification'!$A$1:$C$338,3,FALSE),VLOOKUP(AB182,'class and classification'!$A$340:$C$378,3,FALSE))</f>
        <v>#N/A</v>
      </c>
      <c r="AI182">
        <v>8.6999999999999993</v>
      </c>
      <c r="AJ182">
        <v>12.3</v>
      </c>
      <c r="BB182" t="s">
        <v>237</v>
      </c>
      <c r="BC182" t="str">
        <f>IFERROR(VLOOKUP(BB182,'class and classification'!$A$1:$B$338,2,FALSE),VLOOKUP(BB182,'class and classification'!$A$340:$B$378,2,FALSE))</f>
        <v>Predominantly Rural</v>
      </c>
      <c r="BD182" t="str">
        <f>IFERROR(VLOOKUP(BB182,'class and classification'!$A$1:$C$338,3,FALSE),VLOOKUP(BB182,'class and classification'!$A$340:$C$378,3,FALSE))</f>
        <v>SD</v>
      </c>
      <c r="BG182">
        <v>11.4</v>
      </c>
      <c r="BH182">
        <v>13</v>
      </c>
      <c r="BI182">
        <v>15.4</v>
      </c>
      <c r="BJ182">
        <v>20.100000000000001</v>
      </c>
      <c r="BL182" t="s">
        <v>237</v>
      </c>
      <c r="BM182" t="str">
        <f>IFERROR(VLOOKUP(BL182,'class and classification'!$A$1:$B$338,2,FALSE),VLOOKUP(BL182,'class and classification'!$A$340:$B$378,2,FALSE))</f>
        <v>Predominantly Rural</v>
      </c>
      <c r="BN182" t="str">
        <f>IFERROR(VLOOKUP(BL182,'class and classification'!$A$1:$C$338,3,FALSE),VLOOKUP(BL182,'class and classification'!$A$340:$C$378,3,FALSE))</f>
        <v>SD</v>
      </c>
      <c r="BP182">
        <v>22.3</v>
      </c>
      <c r="BQ182">
        <v>57.25</v>
      </c>
      <c r="BR182">
        <v>56.04</v>
      </c>
      <c r="BS182">
        <v>57.94</v>
      </c>
      <c r="BT182">
        <v>59.53</v>
      </c>
    </row>
    <row r="183" spans="1:72" x14ac:dyDescent="0.3">
      <c r="AB183" t="s">
        <v>628</v>
      </c>
      <c r="AC183" t="e">
        <f>IFERROR(VLOOKUP(AB183,'class and classification'!$A$1:$B$338,2,FALSE),VLOOKUP(AB183,'class and classification'!$A$340:$B$378,2,FALSE))</f>
        <v>#N/A</v>
      </c>
      <c r="AD183" t="e">
        <f>IFERROR(VLOOKUP(AB183,'class and classification'!$A$1:$C$338,3,FALSE),VLOOKUP(AB183,'class and classification'!$A$340:$C$378,3,FALSE))</f>
        <v>#N/A</v>
      </c>
      <c r="AI183">
        <v>7.5</v>
      </c>
      <c r="AJ183">
        <v>9.6</v>
      </c>
      <c r="BB183" t="s">
        <v>21</v>
      </c>
      <c r="BC183" t="str">
        <f>IFERROR(VLOOKUP(BB183,'class and classification'!$A$1:$B$338,2,FALSE),VLOOKUP(BB183,'class and classification'!$A$340:$B$378,2,FALSE))</f>
        <v>Predominantly Urban</v>
      </c>
      <c r="BD183" t="str">
        <f>IFERROR(VLOOKUP(BB183,'class and classification'!$A$1:$C$338,3,FALSE),VLOOKUP(BB183,'class and classification'!$A$340:$C$378,3,FALSE))</f>
        <v>SD</v>
      </c>
      <c r="BG183">
        <v>8</v>
      </c>
      <c r="BH183">
        <v>11.4</v>
      </c>
      <c r="BI183">
        <v>16.600000000000001</v>
      </c>
      <c r="BJ183">
        <v>29.4</v>
      </c>
      <c r="BL183" t="s">
        <v>21</v>
      </c>
      <c r="BM183" t="str">
        <f>IFERROR(VLOOKUP(BL183,'class and classification'!$A$1:$B$338,2,FALSE),VLOOKUP(BL183,'class and classification'!$A$340:$B$378,2,FALSE))</f>
        <v>Predominantly Urban</v>
      </c>
      <c r="BN183" t="str">
        <f>IFERROR(VLOOKUP(BL183,'class and classification'!$A$1:$C$338,3,FALSE),VLOOKUP(BL183,'class and classification'!$A$340:$C$378,3,FALSE))</f>
        <v>SD</v>
      </c>
      <c r="BP183">
        <v>61.26</v>
      </c>
      <c r="BQ183">
        <v>83.43</v>
      </c>
      <c r="BR183">
        <v>88.28</v>
      </c>
      <c r="BS183">
        <v>86.87</v>
      </c>
      <c r="BT183">
        <v>88.21</v>
      </c>
    </row>
    <row r="184" spans="1:72" x14ac:dyDescent="0.3">
      <c r="A184" t="s">
        <v>484</v>
      </c>
      <c r="AB184" t="s">
        <v>1037</v>
      </c>
      <c r="AC184" t="e">
        <f>IFERROR(VLOOKUP(AB184,'class and classification'!$A$1:$B$338,2,FALSE),VLOOKUP(AB184,'class and classification'!$A$340:$B$378,2,FALSE))</f>
        <v>#N/A</v>
      </c>
      <c r="AD184" t="e">
        <f>IFERROR(VLOOKUP(AB184,'class and classification'!$A$1:$C$338,3,FALSE),VLOOKUP(AB184,'class and classification'!$A$340:$C$378,3,FALSE))</f>
        <v>#N/A</v>
      </c>
      <c r="AI184">
        <v>34.9</v>
      </c>
      <c r="AJ184">
        <v>58.4</v>
      </c>
      <c r="BB184" t="s">
        <v>38</v>
      </c>
      <c r="BC184" t="str">
        <f>IFERROR(VLOOKUP(BB184,'class and classification'!$A$1:$B$338,2,FALSE),VLOOKUP(BB184,'class and classification'!$A$340:$B$378,2,FALSE))</f>
        <v>Predominantly Rural</v>
      </c>
      <c r="BD184" t="str">
        <f>IFERROR(VLOOKUP(BB184,'class and classification'!$A$1:$C$338,3,FALSE),VLOOKUP(BB184,'class and classification'!$A$340:$C$378,3,FALSE))</f>
        <v>SD</v>
      </c>
      <c r="BG184">
        <v>0.2</v>
      </c>
      <c r="BH184">
        <v>2.5</v>
      </c>
      <c r="BI184">
        <v>11.7</v>
      </c>
      <c r="BJ184">
        <v>24.5</v>
      </c>
      <c r="BL184" t="s">
        <v>38</v>
      </c>
      <c r="BM184" t="str">
        <f>IFERROR(VLOOKUP(BL184,'class and classification'!$A$1:$B$338,2,FALSE),VLOOKUP(BL184,'class and classification'!$A$340:$B$378,2,FALSE))</f>
        <v>Predominantly Rural</v>
      </c>
      <c r="BN184" t="str">
        <f>IFERROR(VLOOKUP(BL184,'class and classification'!$A$1:$C$338,3,FALSE),VLOOKUP(BL184,'class and classification'!$A$340:$C$378,3,FALSE))</f>
        <v>SD</v>
      </c>
      <c r="BP184">
        <v>47.54</v>
      </c>
      <c r="BQ184">
        <v>69.83</v>
      </c>
      <c r="BR184">
        <v>68.400000000000006</v>
      </c>
      <c r="BS184">
        <v>70.27</v>
      </c>
      <c r="BT184">
        <v>71.8</v>
      </c>
    </row>
    <row r="185" spans="1:72"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AB185" t="s">
        <v>1044</v>
      </c>
      <c r="AC185" t="e">
        <f>IFERROR(VLOOKUP(AB185,'class and classification'!$A$1:$B$338,2,FALSE),VLOOKUP(AB185,'class and classification'!$A$340:$B$378,2,FALSE))</f>
        <v>#N/A</v>
      </c>
      <c r="AD185" t="e">
        <f>IFERROR(VLOOKUP(AB185,'class and classification'!$A$1:$C$338,3,FALSE),VLOOKUP(AB185,'class and classification'!$A$340:$C$378,3,FALSE))</f>
        <v>#N/A</v>
      </c>
      <c r="AI185">
        <v>6.9</v>
      </c>
      <c r="AJ185">
        <v>13.7</v>
      </c>
      <c r="BB185" t="s">
        <v>41</v>
      </c>
      <c r="BC185" t="str">
        <f>IFERROR(VLOOKUP(BB185,'class and classification'!$A$1:$B$338,2,FALSE),VLOOKUP(BB185,'class and classification'!$A$340:$B$378,2,FALSE))</f>
        <v>Urban with Significant Rural</v>
      </c>
      <c r="BD185" t="str">
        <f>IFERROR(VLOOKUP(BB185,'class and classification'!$A$1:$C$338,3,FALSE),VLOOKUP(BB185,'class and classification'!$A$340:$C$378,3,FALSE))</f>
        <v>SD</v>
      </c>
      <c r="BG185">
        <v>0.7</v>
      </c>
      <c r="BH185">
        <v>2.6</v>
      </c>
      <c r="BI185">
        <v>4.2</v>
      </c>
      <c r="BJ185">
        <v>42.2</v>
      </c>
      <c r="BL185" t="s">
        <v>41</v>
      </c>
      <c r="BM185" t="str">
        <f>IFERROR(VLOOKUP(BL185,'class and classification'!$A$1:$B$338,2,FALSE),VLOOKUP(BL185,'class and classification'!$A$340:$B$378,2,FALSE))</f>
        <v>Urban with Significant Rural</v>
      </c>
      <c r="BN185" t="str">
        <f>IFERROR(VLOOKUP(BL185,'class and classification'!$A$1:$C$338,3,FALSE),VLOOKUP(BL185,'class and classification'!$A$340:$C$378,3,FALSE))</f>
        <v>SD</v>
      </c>
      <c r="BP185">
        <v>58.03</v>
      </c>
      <c r="BQ185">
        <v>82.61</v>
      </c>
      <c r="BR185">
        <v>87.15</v>
      </c>
      <c r="BS185">
        <v>87.25</v>
      </c>
      <c r="BT185">
        <v>88.04</v>
      </c>
    </row>
    <row r="186" spans="1:72"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AB186" t="s">
        <v>668</v>
      </c>
      <c r="AC186" t="e">
        <f>IFERROR(VLOOKUP(AB186,'class and classification'!$A$1:$B$338,2,FALSE),VLOOKUP(AB186,'class and classification'!$A$340:$B$378,2,FALSE))</f>
        <v>#N/A</v>
      </c>
      <c r="AD186" t="e">
        <f>IFERROR(VLOOKUP(AB186,'class and classification'!$A$1:$C$338,3,FALSE),VLOOKUP(AB186,'class and classification'!$A$340:$C$378,3,FALSE))</f>
        <v>#N/A</v>
      </c>
      <c r="AI186">
        <v>1.9</v>
      </c>
      <c r="AJ186">
        <v>11.3</v>
      </c>
      <c r="BB186" t="s">
        <v>58</v>
      </c>
      <c r="BC186" t="str">
        <f>IFERROR(VLOOKUP(BB186,'class and classification'!$A$1:$B$338,2,FALSE),VLOOKUP(BB186,'class and classification'!$A$340:$B$378,2,FALSE))</f>
        <v>Predominantly Urban</v>
      </c>
      <c r="BD186" t="str">
        <f>IFERROR(VLOOKUP(BB186,'class and classification'!$A$1:$C$338,3,FALSE),VLOOKUP(BB186,'class and classification'!$A$340:$C$378,3,FALSE))</f>
        <v>SD</v>
      </c>
      <c r="BG186">
        <v>1.2</v>
      </c>
      <c r="BH186">
        <v>2.9</v>
      </c>
      <c r="BI186">
        <v>2.2000000000000002</v>
      </c>
      <c r="BJ186">
        <v>2.8</v>
      </c>
      <c r="BL186" t="s">
        <v>58</v>
      </c>
      <c r="BM186" t="str">
        <f>IFERROR(VLOOKUP(BL186,'class and classification'!$A$1:$B$338,2,FALSE),VLOOKUP(BL186,'class and classification'!$A$340:$B$378,2,FALSE))</f>
        <v>Predominantly Urban</v>
      </c>
      <c r="BN186" t="str">
        <f>IFERROR(VLOOKUP(BL186,'class and classification'!$A$1:$C$338,3,FALSE),VLOOKUP(BL186,'class and classification'!$A$340:$C$378,3,FALSE))</f>
        <v>SD</v>
      </c>
      <c r="BP186">
        <v>45.32</v>
      </c>
      <c r="BQ186">
        <v>77.09</v>
      </c>
      <c r="BR186">
        <v>75.55</v>
      </c>
      <c r="BS186">
        <v>76.709999999999994</v>
      </c>
      <c r="BT186">
        <v>76.33</v>
      </c>
    </row>
    <row r="187" spans="1:72" x14ac:dyDescent="0.3">
      <c r="B187" t="s">
        <v>144</v>
      </c>
      <c r="E187">
        <v>92</v>
      </c>
      <c r="F187">
        <v>93</v>
      </c>
      <c r="G187">
        <v>95.2</v>
      </c>
      <c r="H187">
        <v>94.3</v>
      </c>
      <c r="I187">
        <v>94.2</v>
      </c>
      <c r="J187">
        <v>96.4</v>
      </c>
      <c r="AB187" t="s">
        <v>892</v>
      </c>
      <c r="AC187" t="e">
        <f>IFERROR(VLOOKUP(AB187,'class and classification'!$A$1:$B$338,2,FALSE),VLOOKUP(AB187,'class and classification'!$A$340:$B$378,2,FALSE))</f>
        <v>#N/A</v>
      </c>
      <c r="AD187" t="e">
        <f>IFERROR(VLOOKUP(AB187,'class and classification'!$A$1:$C$338,3,FALSE),VLOOKUP(AB187,'class and classification'!$A$340:$C$378,3,FALSE))</f>
        <v>#N/A</v>
      </c>
      <c r="AI187">
        <v>1.6</v>
      </c>
      <c r="AJ187">
        <v>1.8</v>
      </c>
      <c r="BB187" t="s">
        <v>61</v>
      </c>
      <c r="BC187" t="str">
        <f>IFERROR(VLOOKUP(BB187,'class and classification'!$A$1:$B$338,2,FALSE),VLOOKUP(BB187,'class and classification'!$A$340:$B$378,2,FALSE))</f>
        <v>Predominantly Urban</v>
      </c>
      <c r="BD187" t="str">
        <f>IFERROR(VLOOKUP(BB187,'class and classification'!$A$1:$C$338,3,FALSE),VLOOKUP(BB187,'class and classification'!$A$340:$C$378,3,FALSE))</f>
        <v>SD</v>
      </c>
      <c r="BG187">
        <v>2.4</v>
      </c>
      <c r="BH187">
        <v>5.0999999999999996</v>
      </c>
      <c r="BI187">
        <v>32.1</v>
      </c>
      <c r="BJ187">
        <v>41.8</v>
      </c>
      <c r="BL187" t="s">
        <v>61</v>
      </c>
      <c r="BM187" t="str">
        <f>IFERROR(VLOOKUP(BL187,'class and classification'!$A$1:$B$338,2,FALSE),VLOOKUP(BL187,'class and classification'!$A$340:$B$378,2,FALSE))</f>
        <v>Predominantly Urban</v>
      </c>
      <c r="BN187" t="str">
        <f>IFERROR(VLOOKUP(BL187,'class and classification'!$A$1:$C$338,3,FALSE),VLOOKUP(BL187,'class and classification'!$A$340:$C$378,3,FALSE))</f>
        <v>SD</v>
      </c>
      <c r="BP187">
        <v>61.11</v>
      </c>
      <c r="BQ187">
        <v>81.08</v>
      </c>
      <c r="BR187">
        <v>82.93</v>
      </c>
      <c r="BS187">
        <v>83.69</v>
      </c>
      <c r="BT187">
        <v>83.86</v>
      </c>
    </row>
    <row r="188" spans="1:72"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AB188" t="s">
        <v>682</v>
      </c>
      <c r="AC188" t="e">
        <f>IFERROR(VLOOKUP(AB188,'class and classification'!$A$1:$B$338,2,FALSE),VLOOKUP(AB188,'class and classification'!$A$340:$B$378,2,FALSE))</f>
        <v>#N/A</v>
      </c>
      <c r="AD188" t="e">
        <f>IFERROR(VLOOKUP(AB188,'class and classification'!$A$1:$C$338,3,FALSE),VLOOKUP(AB188,'class and classification'!$A$340:$C$378,3,FALSE))</f>
        <v>#N/A</v>
      </c>
      <c r="AI188">
        <v>2.7</v>
      </c>
      <c r="AJ188">
        <v>21.1</v>
      </c>
      <c r="BB188" t="s">
        <v>70</v>
      </c>
      <c r="BC188" t="str">
        <f>IFERROR(VLOOKUP(BB188,'class and classification'!$A$1:$B$338,2,FALSE),VLOOKUP(BB188,'class and classification'!$A$340:$B$378,2,FALSE))</f>
        <v>Urban with Significant Rural</v>
      </c>
      <c r="BD188" t="str">
        <f>IFERROR(VLOOKUP(BB188,'class and classification'!$A$1:$C$338,3,FALSE),VLOOKUP(BB188,'class and classification'!$A$340:$C$378,3,FALSE))</f>
        <v>SD</v>
      </c>
      <c r="BG188">
        <v>3.7</v>
      </c>
      <c r="BH188">
        <v>5.4</v>
      </c>
      <c r="BI188">
        <v>9.1</v>
      </c>
      <c r="BJ188">
        <v>15.9</v>
      </c>
      <c r="BL188" t="s">
        <v>70</v>
      </c>
      <c r="BM188" t="str">
        <f>IFERROR(VLOOKUP(BL188,'class and classification'!$A$1:$B$338,2,FALSE),VLOOKUP(BL188,'class and classification'!$A$340:$B$378,2,FALSE))</f>
        <v>Urban with Significant Rural</v>
      </c>
      <c r="BN188" t="str">
        <f>IFERROR(VLOOKUP(BL188,'class and classification'!$A$1:$C$338,3,FALSE),VLOOKUP(BL188,'class and classification'!$A$340:$C$378,3,FALSE))</f>
        <v>SD</v>
      </c>
      <c r="BP188">
        <v>48.22</v>
      </c>
      <c r="BQ188">
        <v>72.3</v>
      </c>
      <c r="BR188">
        <v>70.27</v>
      </c>
      <c r="BS188">
        <v>69.760000000000005</v>
      </c>
      <c r="BT188">
        <v>71.53</v>
      </c>
    </row>
    <row r="189" spans="1:72"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AB189" t="s">
        <v>1141</v>
      </c>
      <c r="AC189" t="e">
        <f>IFERROR(VLOOKUP(AB189,'class and classification'!$A$1:$B$338,2,FALSE),VLOOKUP(AB189,'class and classification'!$A$340:$B$378,2,FALSE))</f>
        <v>#N/A</v>
      </c>
      <c r="AD189" t="e">
        <f>IFERROR(VLOOKUP(AB189,'class and classification'!$A$1:$C$338,3,FALSE),VLOOKUP(AB189,'class and classification'!$A$340:$C$378,3,FALSE))</f>
        <v>#N/A</v>
      </c>
      <c r="AI189">
        <v>6.4</v>
      </c>
      <c r="AJ189">
        <v>8</v>
      </c>
      <c r="BB189" t="s">
        <v>102</v>
      </c>
      <c r="BC189" t="str">
        <f>IFERROR(VLOOKUP(BB189,'class and classification'!$A$1:$B$338,2,FALSE),VLOOKUP(BB189,'class and classification'!$A$340:$B$378,2,FALSE))</f>
        <v>Urban with Significant Rural</v>
      </c>
      <c r="BD189" t="str">
        <f>IFERROR(VLOOKUP(BB189,'class and classification'!$A$1:$C$338,3,FALSE),VLOOKUP(BB189,'class and classification'!$A$340:$C$378,3,FALSE))</f>
        <v>SD</v>
      </c>
      <c r="BG189">
        <v>6.8</v>
      </c>
      <c r="BH189">
        <v>8.1</v>
      </c>
      <c r="BI189">
        <v>12.3</v>
      </c>
      <c r="BJ189">
        <v>17.8</v>
      </c>
      <c r="BL189" t="s">
        <v>102</v>
      </c>
      <c r="BM189" t="str">
        <f>IFERROR(VLOOKUP(BL189,'class and classification'!$A$1:$B$338,2,FALSE),VLOOKUP(BL189,'class and classification'!$A$340:$B$378,2,FALSE))</f>
        <v>Urban with Significant Rural</v>
      </c>
      <c r="BN189" t="str">
        <f>IFERROR(VLOOKUP(BL189,'class and classification'!$A$1:$C$338,3,FALSE),VLOOKUP(BL189,'class and classification'!$A$340:$C$378,3,FALSE))</f>
        <v>SD</v>
      </c>
      <c r="BP189">
        <v>54.72</v>
      </c>
      <c r="BQ189">
        <v>66.03</v>
      </c>
      <c r="BR189">
        <v>70.510000000000005</v>
      </c>
      <c r="BS189">
        <v>69.53</v>
      </c>
      <c r="BT189">
        <v>69.44</v>
      </c>
    </row>
    <row r="190" spans="1:72"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AB190" t="s">
        <v>678</v>
      </c>
      <c r="AC190" t="e">
        <f>IFERROR(VLOOKUP(AB190,'class and classification'!$A$1:$B$338,2,FALSE),VLOOKUP(AB190,'class and classification'!$A$340:$B$378,2,FALSE))</f>
        <v>#N/A</v>
      </c>
      <c r="AD190" t="e">
        <f>IFERROR(VLOOKUP(AB190,'class and classification'!$A$1:$C$338,3,FALSE),VLOOKUP(AB190,'class and classification'!$A$340:$C$378,3,FALSE))</f>
        <v>#N/A</v>
      </c>
      <c r="AI190">
        <v>0.9</v>
      </c>
      <c r="AJ190">
        <v>23.3</v>
      </c>
      <c r="BB190" t="s">
        <v>125</v>
      </c>
      <c r="BC190" t="str">
        <f>IFERROR(VLOOKUP(BB190,'class and classification'!$A$1:$B$338,2,FALSE),VLOOKUP(BB190,'class and classification'!$A$340:$B$378,2,FALSE))</f>
        <v>Predominantly Urban</v>
      </c>
      <c r="BD190" t="str">
        <f>IFERROR(VLOOKUP(BB190,'class and classification'!$A$1:$C$338,3,FALSE),VLOOKUP(BB190,'class and classification'!$A$340:$C$378,3,FALSE))</f>
        <v>SD</v>
      </c>
      <c r="BG190">
        <v>1.2</v>
      </c>
      <c r="BH190">
        <v>1.5</v>
      </c>
      <c r="BI190">
        <v>5.3</v>
      </c>
      <c r="BJ190">
        <v>8.5</v>
      </c>
      <c r="BL190" t="s">
        <v>125</v>
      </c>
      <c r="BM190" t="str">
        <f>IFERROR(VLOOKUP(BL190,'class and classification'!$A$1:$B$338,2,FALSE),VLOOKUP(BL190,'class and classification'!$A$340:$B$378,2,FALSE))</f>
        <v>Predominantly Urban</v>
      </c>
      <c r="BN190" t="str">
        <f>IFERROR(VLOOKUP(BL190,'class and classification'!$A$1:$C$338,3,FALSE),VLOOKUP(BL190,'class and classification'!$A$340:$C$378,3,FALSE))</f>
        <v>SD</v>
      </c>
      <c r="BP190">
        <v>75.760000000000005</v>
      </c>
      <c r="BQ190">
        <v>90.3</v>
      </c>
      <c r="BR190">
        <v>97.58</v>
      </c>
      <c r="BS190">
        <v>97.51</v>
      </c>
      <c r="BT190">
        <v>97.22</v>
      </c>
    </row>
    <row r="191" spans="1:72"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AB191" t="s">
        <v>1145</v>
      </c>
      <c r="AC191" t="e">
        <f>IFERROR(VLOOKUP(AB191,'class and classification'!$A$1:$B$338,2,FALSE),VLOOKUP(AB191,'class and classification'!$A$340:$B$378,2,FALSE))</f>
        <v>#N/A</v>
      </c>
      <c r="AD191" t="e">
        <f>IFERROR(VLOOKUP(AB191,'class and classification'!$A$1:$C$338,3,FALSE),VLOOKUP(AB191,'class and classification'!$A$340:$C$378,3,FALSE))</f>
        <v>#N/A</v>
      </c>
      <c r="AI191">
        <v>35</v>
      </c>
      <c r="AJ191">
        <v>39.5</v>
      </c>
      <c r="BB191" t="s">
        <v>163</v>
      </c>
      <c r="BC191" t="str">
        <f>IFERROR(VLOOKUP(BB191,'class and classification'!$A$1:$B$338,2,FALSE),VLOOKUP(BB191,'class and classification'!$A$340:$B$378,2,FALSE))</f>
        <v>Predominantly Rural</v>
      </c>
      <c r="BD191" t="str">
        <f>IFERROR(VLOOKUP(BB191,'class and classification'!$A$1:$C$338,3,FALSE),VLOOKUP(BB191,'class and classification'!$A$340:$C$378,3,FALSE))</f>
        <v>SD</v>
      </c>
      <c r="BG191">
        <v>2.4</v>
      </c>
      <c r="BH191">
        <v>5.8</v>
      </c>
      <c r="BI191">
        <v>18.100000000000001</v>
      </c>
      <c r="BJ191">
        <v>37.799999999999997</v>
      </c>
      <c r="BL191" t="s">
        <v>163</v>
      </c>
      <c r="BM191" t="str">
        <f>IFERROR(VLOOKUP(BL191,'class and classification'!$A$1:$B$338,2,FALSE),VLOOKUP(BL191,'class and classification'!$A$340:$B$378,2,FALSE))</f>
        <v>Predominantly Rural</v>
      </c>
      <c r="BN191" t="str">
        <f>IFERROR(VLOOKUP(BL191,'class and classification'!$A$1:$C$338,3,FALSE),VLOOKUP(BL191,'class and classification'!$A$340:$C$378,3,FALSE))</f>
        <v>SD</v>
      </c>
      <c r="BP191">
        <v>8.6300000000000008</v>
      </c>
      <c r="BQ191">
        <v>51.01</v>
      </c>
      <c r="BR191">
        <v>49.04</v>
      </c>
      <c r="BS191">
        <v>48.29</v>
      </c>
      <c r="BT191">
        <v>53.41</v>
      </c>
    </row>
    <row r="192" spans="1:72" x14ac:dyDescent="0.3">
      <c r="AB192" t="s">
        <v>1198</v>
      </c>
      <c r="AC192" t="e">
        <f>IFERROR(VLOOKUP(AB192,'class and classification'!$A$1:$B$338,2,FALSE),VLOOKUP(AB192,'class and classification'!$A$340:$B$378,2,FALSE))</f>
        <v>#N/A</v>
      </c>
      <c r="AD192" t="e">
        <f>IFERROR(VLOOKUP(AB192,'class and classification'!$A$1:$C$338,3,FALSE),VLOOKUP(AB192,'class and classification'!$A$340:$C$378,3,FALSE))</f>
        <v>#N/A</v>
      </c>
      <c r="AI192">
        <v>76.599999999999994</v>
      </c>
      <c r="AJ192">
        <v>79.7</v>
      </c>
      <c r="BB192" t="s">
        <v>215</v>
      </c>
      <c r="BC192" t="str">
        <f>IFERROR(VLOOKUP(BB192,'class and classification'!$A$1:$B$338,2,FALSE),VLOOKUP(BB192,'class and classification'!$A$340:$B$378,2,FALSE))</f>
        <v>Predominantly Urban</v>
      </c>
      <c r="BD192" t="str">
        <f>IFERROR(VLOOKUP(BB192,'class and classification'!$A$1:$C$338,3,FALSE),VLOOKUP(BB192,'class and classification'!$A$340:$C$378,3,FALSE))</f>
        <v>SD</v>
      </c>
      <c r="BG192">
        <v>1.8</v>
      </c>
      <c r="BH192">
        <v>4.2</v>
      </c>
      <c r="BI192">
        <v>7.6</v>
      </c>
      <c r="BJ192">
        <v>13.3</v>
      </c>
      <c r="BL192" t="s">
        <v>215</v>
      </c>
      <c r="BM192" t="str">
        <f>IFERROR(VLOOKUP(BL192,'class and classification'!$A$1:$B$338,2,FALSE),VLOOKUP(BL192,'class and classification'!$A$340:$B$378,2,FALSE))</f>
        <v>Predominantly Urban</v>
      </c>
      <c r="BN192" t="str">
        <f>IFERROR(VLOOKUP(BL192,'class and classification'!$A$1:$C$338,3,FALSE),VLOOKUP(BL192,'class and classification'!$A$340:$C$378,3,FALSE))</f>
        <v>SD</v>
      </c>
      <c r="BP192">
        <v>53.02</v>
      </c>
      <c r="BQ192">
        <v>71.88</v>
      </c>
      <c r="BR192">
        <v>81.22</v>
      </c>
      <c r="BS192">
        <v>81.510000000000005</v>
      </c>
      <c r="BT192">
        <v>80.97</v>
      </c>
    </row>
    <row r="193" spans="1:72"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AB193" t="s">
        <v>692</v>
      </c>
      <c r="AC193" t="e">
        <f>IFERROR(VLOOKUP(AB193,'class and classification'!$A$1:$B$338,2,FALSE),VLOOKUP(AB193,'class and classification'!$A$340:$B$378,2,FALSE))</f>
        <v>#N/A</v>
      </c>
      <c r="AD193" t="e">
        <f>IFERROR(VLOOKUP(AB193,'class and classification'!$A$1:$C$338,3,FALSE),VLOOKUP(AB193,'class and classification'!$A$340:$C$378,3,FALSE))</f>
        <v>#N/A</v>
      </c>
      <c r="AI193">
        <v>24.4</v>
      </c>
      <c r="AJ193">
        <v>33.4</v>
      </c>
      <c r="BB193" t="s">
        <v>274</v>
      </c>
      <c r="BC193" t="str">
        <f>IFERROR(VLOOKUP(BB193,'class and classification'!$A$1:$B$338,2,FALSE),VLOOKUP(BB193,'class and classification'!$A$340:$B$378,2,FALSE))</f>
        <v>Predominantly Rural</v>
      </c>
      <c r="BD193" t="str">
        <f>IFERROR(VLOOKUP(BB193,'class and classification'!$A$1:$C$338,3,FALSE),VLOOKUP(BB193,'class and classification'!$A$340:$C$378,3,FALSE))</f>
        <v>SD</v>
      </c>
      <c r="BG193">
        <v>0.3</v>
      </c>
      <c r="BH193">
        <v>3.1</v>
      </c>
      <c r="BI193">
        <v>7.6</v>
      </c>
      <c r="BJ193">
        <v>12.1</v>
      </c>
      <c r="BL193" t="s">
        <v>274</v>
      </c>
      <c r="BM193" t="str">
        <f>IFERROR(VLOOKUP(BL193,'class and classification'!$A$1:$B$338,2,FALSE),VLOOKUP(BL193,'class and classification'!$A$340:$B$378,2,FALSE))</f>
        <v>Predominantly Rural</v>
      </c>
      <c r="BN193" t="str">
        <f>IFERROR(VLOOKUP(BL193,'class and classification'!$A$1:$C$338,3,FALSE),VLOOKUP(BL193,'class and classification'!$A$340:$C$378,3,FALSE))</f>
        <v>SD</v>
      </c>
      <c r="BP193">
        <v>40.08</v>
      </c>
      <c r="BQ193">
        <v>66.010000000000005</v>
      </c>
      <c r="BR193">
        <v>67.209999999999994</v>
      </c>
      <c r="BS193">
        <v>69.92</v>
      </c>
      <c r="BT193">
        <v>65.510000000000005</v>
      </c>
    </row>
    <row r="194" spans="1:72"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83</v>
      </c>
      <c r="F194">
        <v>87</v>
      </c>
      <c r="G194">
        <v>91.1</v>
      </c>
      <c r="H194">
        <v>91.5</v>
      </c>
      <c r="I194">
        <v>92.3</v>
      </c>
      <c r="J194">
        <v>92.3</v>
      </c>
      <c r="AB194" t="s">
        <v>1205</v>
      </c>
      <c r="AC194" t="e">
        <f>IFERROR(VLOOKUP(AB194,'class and classification'!$A$1:$B$338,2,FALSE),VLOOKUP(AB194,'class and classification'!$A$340:$B$378,2,FALSE))</f>
        <v>#N/A</v>
      </c>
      <c r="AD194" t="e">
        <f>IFERROR(VLOOKUP(AB194,'class and classification'!$A$1:$C$338,3,FALSE),VLOOKUP(AB194,'class and classification'!$A$340:$C$378,3,FALSE))</f>
        <v>#N/A</v>
      </c>
      <c r="AI194">
        <v>69.8</v>
      </c>
      <c r="AJ194">
        <v>70.3</v>
      </c>
      <c r="BB194" t="s">
        <v>286</v>
      </c>
      <c r="BC194" t="str">
        <f>IFERROR(VLOOKUP(BB194,'class and classification'!$A$1:$B$338,2,FALSE),VLOOKUP(BB194,'class and classification'!$A$340:$B$378,2,FALSE))</f>
        <v>Predominantly Rural</v>
      </c>
      <c r="BD194" t="str">
        <f>IFERROR(VLOOKUP(BB194,'class and classification'!$A$1:$C$338,3,FALSE),VLOOKUP(BB194,'class and classification'!$A$340:$C$378,3,FALSE))</f>
        <v>SD</v>
      </c>
      <c r="BG194">
        <v>1.9</v>
      </c>
      <c r="BH194">
        <v>7.3</v>
      </c>
      <c r="BI194">
        <v>19.100000000000001</v>
      </c>
      <c r="BJ194">
        <v>37.1</v>
      </c>
      <c r="BL194" t="s">
        <v>286</v>
      </c>
      <c r="BM194" t="str">
        <f>IFERROR(VLOOKUP(BL194,'class and classification'!$A$1:$B$338,2,FALSE),VLOOKUP(BL194,'class and classification'!$A$340:$B$378,2,FALSE))</f>
        <v>Predominantly Rural</v>
      </c>
      <c r="BN194" t="str">
        <f>IFERROR(VLOOKUP(BL194,'class and classification'!$A$1:$C$338,3,FALSE),VLOOKUP(BL194,'class and classification'!$A$340:$C$378,3,FALSE))</f>
        <v>SD</v>
      </c>
      <c r="BP194">
        <v>21.64</v>
      </c>
      <c r="BQ194">
        <v>49.37</v>
      </c>
      <c r="BR194">
        <v>62.02</v>
      </c>
      <c r="BS194">
        <v>62.78</v>
      </c>
      <c r="BT194">
        <v>64.19</v>
      </c>
    </row>
    <row r="195" spans="1:72"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97</v>
      </c>
      <c r="F195">
        <v>98</v>
      </c>
      <c r="G195">
        <v>98.4</v>
      </c>
      <c r="H195">
        <v>98.5</v>
      </c>
      <c r="I195">
        <v>98.5</v>
      </c>
      <c r="J195">
        <v>98.2</v>
      </c>
      <c r="AB195" t="s">
        <v>702</v>
      </c>
      <c r="AC195" t="e">
        <f>IFERROR(VLOOKUP(AB195,'class and classification'!$A$1:$B$338,2,FALSE),VLOOKUP(AB195,'class and classification'!$A$340:$B$378,2,FALSE))</f>
        <v>#N/A</v>
      </c>
      <c r="AD195" t="e">
        <f>IFERROR(VLOOKUP(AB195,'class and classification'!$A$1:$C$338,3,FALSE),VLOOKUP(AB195,'class and classification'!$A$340:$C$378,3,FALSE))</f>
        <v>#N/A</v>
      </c>
      <c r="AI195">
        <v>82.9</v>
      </c>
      <c r="AJ195">
        <v>85.8</v>
      </c>
      <c r="BB195" t="s">
        <v>47</v>
      </c>
      <c r="BC195" t="str">
        <f>IFERROR(VLOOKUP(BB195,'class and classification'!$A$1:$B$338,2,FALSE),VLOOKUP(BB195,'class and classification'!$A$340:$B$378,2,FALSE))</f>
        <v>Predominantly Urban</v>
      </c>
      <c r="BD195" t="str">
        <f>IFERROR(VLOOKUP(BB195,'class and classification'!$A$1:$C$338,3,FALSE),VLOOKUP(BB195,'class and classification'!$A$340:$C$378,3,FALSE))</f>
        <v>SD</v>
      </c>
      <c r="BG195">
        <v>0.3</v>
      </c>
      <c r="BH195">
        <v>0.7</v>
      </c>
      <c r="BI195">
        <v>3.7</v>
      </c>
      <c r="BJ195">
        <v>5.3</v>
      </c>
      <c r="BL195" t="s">
        <v>47</v>
      </c>
      <c r="BM195" t="str">
        <f>IFERROR(VLOOKUP(BL195,'class and classification'!$A$1:$B$338,2,FALSE),VLOOKUP(BL195,'class and classification'!$A$340:$B$378,2,FALSE))</f>
        <v>Predominantly Urban</v>
      </c>
      <c r="BN195" t="str">
        <f>IFERROR(VLOOKUP(BL195,'class and classification'!$A$1:$C$338,3,FALSE),VLOOKUP(BL195,'class and classification'!$A$340:$C$378,3,FALSE))</f>
        <v>SD</v>
      </c>
      <c r="BP195">
        <v>58.67</v>
      </c>
      <c r="BQ195">
        <v>77.81</v>
      </c>
      <c r="BR195">
        <v>85.3</v>
      </c>
      <c r="BS195">
        <v>83.94</v>
      </c>
      <c r="BT195">
        <v>84.17</v>
      </c>
    </row>
    <row r="196" spans="1:72"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88</v>
      </c>
      <c r="F196">
        <v>90</v>
      </c>
      <c r="G196">
        <v>92.9</v>
      </c>
      <c r="H196">
        <v>93.199999999999989</v>
      </c>
      <c r="I196">
        <v>93.7</v>
      </c>
      <c r="J196">
        <v>94</v>
      </c>
      <c r="AB196" t="s">
        <v>902</v>
      </c>
      <c r="AC196" t="e">
        <f>IFERROR(VLOOKUP(AB196,'class and classification'!$A$1:$B$338,2,FALSE),VLOOKUP(AB196,'class and classification'!$A$340:$B$378,2,FALSE))</f>
        <v>#N/A</v>
      </c>
      <c r="AD196" t="e">
        <f>IFERROR(VLOOKUP(AB196,'class and classification'!$A$1:$C$338,3,FALSE),VLOOKUP(AB196,'class and classification'!$A$340:$C$378,3,FALSE))</f>
        <v>#N/A</v>
      </c>
      <c r="AI196">
        <v>3.7</v>
      </c>
      <c r="AJ196">
        <v>4.5</v>
      </c>
      <c r="BB196" t="s">
        <v>79</v>
      </c>
      <c r="BC196" t="str">
        <f>IFERROR(VLOOKUP(BB196,'class and classification'!$A$1:$B$338,2,FALSE),VLOOKUP(BB196,'class and classification'!$A$340:$B$378,2,FALSE))</f>
        <v>Urban with Significant Rural</v>
      </c>
      <c r="BD196" t="str">
        <f>IFERROR(VLOOKUP(BB196,'class and classification'!$A$1:$C$338,3,FALSE),VLOOKUP(BB196,'class and classification'!$A$340:$C$378,3,FALSE))</f>
        <v>SD</v>
      </c>
      <c r="BG196">
        <v>1.6</v>
      </c>
      <c r="BH196">
        <v>2.7</v>
      </c>
      <c r="BI196">
        <v>4.5999999999999996</v>
      </c>
      <c r="BJ196">
        <v>19.100000000000001</v>
      </c>
      <c r="BL196" t="s">
        <v>79</v>
      </c>
      <c r="BM196" t="str">
        <f>IFERROR(VLOOKUP(BL196,'class and classification'!$A$1:$B$338,2,FALSE),VLOOKUP(BL196,'class and classification'!$A$340:$B$378,2,FALSE))</f>
        <v>Urban with Significant Rural</v>
      </c>
      <c r="BN196" t="str">
        <f>IFERROR(VLOOKUP(BL196,'class and classification'!$A$1:$C$338,3,FALSE),VLOOKUP(BL196,'class and classification'!$A$340:$C$378,3,FALSE))</f>
        <v>SD</v>
      </c>
      <c r="BP196">
        <v>67.81</v>
      </c>
      <c r="BQ196">
        <v>83.54</v>
      </c>
      <c r="BR196">
        <v>84.21</v>
      </c>
      <c r="BS196">
        <v>83.24</v>
      </c>
      <c r="BT196">
        <v>83.06</v>
      </c>
    </row>
    <row r="197" spans="1:72"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83</v>
      </c>
      <c r="F197">
        <v>87</v>
      </c>
      <c r="G197">
        <v>93.8</v>
      </c>
      <c r="H197">
        <v>94.600000000000009</v>
      </c>
      <c r="I197">
        <v>94.8</v>
      </c>
      <c r="J197">
        <v>94.6</v>
      </c>
      <c r="AB197" t="s">
        <v>707</v>
      </c>
      <c r="AC197" t="e">
        <f>IFERROR(VLOOKUP(AB197,'class and classification'!$A$1:$B$338,2,FALSE),VLOOKUP(AB197,'class and classification'!$A$340:$B$378,2,FALSE))</f>
        <v>#N/A</v>
      </c>
      <c r="AD197" t="e">
        <f>IFERROR(VLOOKUP(AB197,'class and classification'!$A$1:$C$338,3,FALSE),VLOOKUP(AB197,'class and classification'!$A$340:$C$378,3,FALSE))</f>
        <v>#N/A</v>
      </c>
      <c r="AI197">
        <v>83.6</v>
      </c>
      <c r="AJ197">
        <v>85.6</v>
      </c>
      <c r="BB197" t="s">
        <v>92</v>
      </c>
      <c r="BC197" t="str">
        <f>IFERROR(VLOOKUP(BB197,'class and classification'!$A$1:$B$338,2,FALSE),VLOOKUP(BB197,'class and classification'!$A$340:$B$378,2,FALSE))</f>
        <v>Urban with Significant Rural</v>
      </c>
      <c r="BD197" t="str">
        <f>IFERROR(VLOOKUP(BB197,'class and classification'!$A$1:$C$338,3,FALSE),VLOOKUP(BB197,'class and classification'!$A$340:$C$378,3,FALSE))</f>
        <v>SD</v>
      </c>
      <c r="BG197">
        <v>2.2000000000000002</v>
      </c>
      <c r="BH197">
        <v>3.8</v>
      </c>
      <c r="BI197">
        <v>9.1999999999999993</v>
      </c>
      <c r="BJ197">
        <v>12.6</v>
      </c>
      <c r="BL197" t="s">
        <v>92</v>
      </c>
      <c r="BM197" t="str">
        <f>IFERROR(VLOOKUP(BL197,'class and classification'!$A$1:$B$338,2,FALSE),VLOOKUP(BL197,'class and classification'!$A$340:$B$378,2,FALSE))</f>
        <v>Urban with Significant Rural</v>
      </c>
      <c r="BN197" t="str">
        <f>IFERROR(VLOOKUP(BL197,'class and classification'!$A$1:$C$338,3,FALSE),VLOOKUP(BL197,'class and classification'!$A$340:$C$378,3,FALSE))</f>
        <v>SD</v>
      </c>
      <c r="BP197">
        <v>56.17</v>
      </c>
      <c r="BQ197">
        <v>72.819999999999993</v>
      </c>
      <c r="BR197">
        <v>70.23</v>
      </c>
      <c r="BS197">
        <v>70.040000000000006</v>
      </c>
      <c r="BT197">
        <v>74.78</v>
      </c>
    </row>
    <row r="198" spans="1:72"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71</v>
      </c>
      <c r="F198">
        <v>75</v>
      </c>
      <c r="G198">
        <v>79.3</v>
      </c>
      <c r="H198">
        <v>79.899999999999991</v>
      </c>
      <c r="I198">
        <v>80.900000000000006</v>
      </c>
      <c r="J198">
        <v>80.599999999999994</v>
      </c>
      <c r="AB198" t="s">
        <v>688</v>
      </c>
      <c r="AC198" t="e">
        <f>IFERROR(VLOOKUP(AB198,'class and classification'!$A$1:$B$338,2,FALSE),VLOOKUP(AB198,'class and classification'!$A$340:$B$378,2,FALSE))</f>
        <v>#N/A</v>
      </c>
      <c r="AD198" t="e">
        <f>IFERROR(VLOOKUP(AB198,'class and classification'!$A$1:$C$338,3,FALSE),VLOOKUP(AB198,'class and classification'!$A$340:$C$378,3,FALSE))</f>
        <v>#N/A</v>
      </c>
      <c r="AI198">
        <v>23</v>
      </c>
      <c r="AJ198">
        <v>27.2</v>
      </c>
      <c r="BB198" t="s">
        <v>134</v>
      </c>
      <c r="BC198" t="str">
        <f>IFERROR(VLOOKUP(BB198,'class and classification'!$A$1:$B$338,2,FALSE),VLOOKUP(BB198,'class and classification'!$A$340:$B$378,2,FALSE))</f>
        <v>Predominantly Urban</v>
      </c>
      <c r="BD198" t="str">
        <f>IFERROR(VLOOKUP(BB198,'class and classification'!$A$1:$C$338,3,FALSE),VLOOKUP(BB198,'class and classification'!$A$340:$C$378,3,FALSE))</f>
        <v>SD</v>
      </c>
      <c r="BG198">
        <v>1.7</v>
      </c>
      <c r="BH198">
        <v>2.7</v>
      </c>
      <c r="BI198">
        <v>6.5</v>
      </c>
      <c r="BJ198">
        <v>9.3000000000000007</v>
      </c>
      <c r="BL198" t="s">
        <v>134</v>
      </c>
      <c r="BM198" t="str">
        <f>IFERROR(VLOOKUP(BL198,'class and classification'!$A$1:$B$338,2,FALSE),VLOOKUP(BL198,'class and classification'!$A$340:$B$378,2,FALSE))</f>
        <v>Predominantly Urban</v>
      </c>
      <c r="BN198" t="str">
        <f>IFERROR(VLOOKUP(BL198,'class and classification'!$A$1:$C$338,3,FALSE),VLOOKUP(BL198,'class and classification'!$A$340:$C$378,3,FALSE))</f>
        <v>SD</v>
      </c>
      <c r="BP198">
        <v>60.94</v>
      </c>
      <c r="BQ198">
        <v>76.22</v>
      </c>
      <c r="BR198">
        <v>77.790000000000006</v>
      </c>
      <c r="BS198">
        <v>78.53</v>
      </c>
      <c r="BT198">
        <v>88.52</v>
      </c>
    </row>
    <row r="199" spans="1:72"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81</v>
      </c>
      <c r="F199">
        <v>84</v>
      </c>
      <c r="G199">
        <v>89.7</v>
      </c>
      <c r="H199">
        <v>92.100000000000009</v>
      </c>
      <c r="I199">
        <v>92.9</v>
      </c>
      <c r="J199">
        <v>93.1</v>
      </c>
      <c r="AB199" t="s">
        <v>1201</v>
      </c>
      <c r="AC199" t="e">
        <f>IFERROR(VLOOKUP(AB199,'class and classification'!$A$1:$B$338,2,FALSE),VLOOKUP(AB199,'class and classification'!$A$340:$B$378,2,FALSE))</f>
        <v>#N/A</v>
      </c>
      <c r="AD199" t="e">
        <f>IFERROR(VLOOKUP(AB199,'class and classification'!$A$1:$C$338,3,FALSE),VLOOKUP(AB199,'class and classification'!$A$340:$C$378,3,FALSE))</f>
        <v>#N/A</v>
      </c>
      <c r="AI199">
        <v>57.9</v>
      </c>
      <c r="AJ199">
        <v>66.7</v>
      </c>
      <c r="BB199" t="s">
        <v>185</v>
      </c>
      <c r="BC199" t="str">
        <f>IFERROR(VLOOKUP(BB199,'class and classification'!$A$1:$B$338,2,FALSE),VLOOKUP(BB199,'class and classification'!$A$340:$B$378,2,FALSE))</f>
        <v>Urban with Significant Rural</v>
      </c>
      <c r="BD199" t="str">
        <f>IFERROR(VLOOKUP(BB199,'class and classification'!$A$1:$C$338,3,FALSE),VLOOKUP(BB199,'class and classification'!$A$340:$C$378,3,FALSE))</f>
        <v>SD</v>
      </c>
      <c r="BG199">
        <v>0.7</v>
      </c>
      <c r="BH199">
        <v>1.4</v>
      </c>
      <c r="BI199">
        <v>2.5</v>
      </c>
      <c r="BJ199">
        <v>5.9</v>
      </c>
      <c r="BL199" t="s">
        <v>185</v>
      </c>
      <c r="BM199" t="str">
        <f>IFERROR(VLOOKUP(BL199,'class and classification'!$A$1:$B$338,2,FALSE),VLOOKUP(BL199,'class and classification'!$A$340:$B$378,2,FALSE))</f>
        <v>Urban with Significant Rural</v>
      </c>
      <c r="BN199" t="str">
        <f>IFERROR(VLOOKUP(BL199,'class and classification'!$A$1:$C$338,3,FALSE),VLOOKUP(BL199,'class and classification'!$A$340:$C$378,3,FALSE))</f>
        <v>SD</v>
      </c>
      <c r="BP199">
        <v>40.61</v>
      </c>
      <c r="BQ199">
        <v>68.48</v>
      </c>
      <c r="BR199">
        <v>66.66</v>
      </c>
      <c r="BS199">
        <v>67.16</v>
      </c>
      <c r="BT199">
        <v>67.91</v>
      </c>
    </row>
    <row r="200" spans="1:72" x14ac:dyDescent="0.3">
      <c r="AB200" t="s">
        <v>857</v>
      </c>
      <c r="AC200" t="e">
        <f>IFERROR(VLOOKUP(AB200,'class and classification'!$A$1:$B$338,2,FALSE),VLOOKUP(AB200,'class and classification'!$A$340:$B$378,2,FALSE))</f>
        <v>#N/A</v>
      </c>
      <c r="AD200" t="e">
        <f>IFERROR(VLOOKUP(AB200,'class and classification'!$A$1:$C$338,3,FALSE),VLOOKUP(AB200,'class and classification'!$A$340:$C$378,3,FALSE))</f>
        <v>#N/A</v>
      </c>
      <c r="AI200">
        <v>8.3000000000000007</v>
      </c>
      <c r="AJ200">
        <v>22.5</v>
      </c>
      <c r="BB200" t="s">
        <v>254</v>
      </c>
      <c r="BC200" t="str">
        <f>IFERROR(VLOOKUP(BB200,'class and classification'!$A$1:$B$338,2,FALSE),VLOOKUP(BB200,'class and classification'!$A$340:$B$378,2,FALSE))</f>
        <v>Predominantly Urban</v>
      </c>
      <c r="BD200" t="str">
        <f>IFERROR(VLOOKUP(BB200,'class and classification'!$A$1:$C$338,3,FALSE),VLOOKUP(BB200,'class and classification'!$A$340:$C$378,3,FALSE))</f>
        <v>SD</v>
      </c>
      <c r="BG200">
        <v>0.5</v>
      </c>
      <c r="BH200">
        <v>1.7</v>
      </c>
      <c r="BI200">
        <v>23.4</v>
      </c>
      <c r="BJ200">
        <v>41.9</v>
      </c>
      <c r="BL200" t="s">
        <v>254</v>
      </c>
      <c r="BM200" t="str">
        <f>IFERROR(VLOOKUP(BL200,'class and classification'!$A$1:$B$338,2,FALSE),VLOOKUP(BL200,'class and classification'!$A$340:$B$378,2,FALSE))</f>
        <v>Predominantly Urban</v>
      </c>
      <c r="BN200" t="str">
        <f>IFERROR(VLOOKUP(BL200,'class and classification'!$A$1:$C$338,3,FALSE),VLOOKUP(BL200,'class and classification'!$A$340:$C$378,3,FALSE))</f>
        <v>SD</v>
      </c>
      <c r="BP200">
        <v>67.25</v>
      </c>
      <c r="BQ200">
        <v>83.01</v>
      </c>
      <c r="BR200">
        <v>77.48</v>
      </c>
      <c r="BS200">
        <v>78.39</v>
      </c>
      <c r="BT200">
        <v>82.75</v>
      </c>
    </row>
    <row r="201" spans="1:72"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AB201" t="s">
        <v>1213</v>
      </c>
      <c r="AC201" t="e">
        <f>IFERROR(VLOOKUP(AB201,'class and classification'!$A$1:$B$338,2,FALSE),VLOOKUP(AB201,'class and classification'!$A$340:$B$378,2,FALSE))</f>
        <v>#N/A</v>
      </c>
      <c r="AD201" t="e">
        <f>IFERROR(VLOOKUP(AB201,'class and classification'!$A$1:$C$338,3,FALSE),VLOOKUP(AB201,'class and classification'!$A$340:$C$378,3,FALSE))</f>
        <v>#N/A</v>
      </c>
      <c r="AI201">
        <v>9.8000000000000007</v>
      </c>
      <c r="AJ201">
        <v>73.099999999999994</v>
      </c>
      <c r="BB201" t="s">
        <v>258</v>
      </c>
      <c r="BC201" t="str">
        <f>IFERROR(VLOOKUP(BB201,'class and classification'!$A$1:$B$338,2,FALSE),VLOOKUP(BB201,'class and classification'!$A$340:$B$378,2,FALSE))</f>
        <v>Predominantly Urban</v>
      </c>
      <c r="BD201" t="str">
        <f>IFERROR(VLOOKUP(BB201,'class and classification'!$A$1:$C$338,3,FALSE),VLOOKUP(BB201,'class and classification'!$A$340:$C$378,3,FALSE))</f>
        <v>SD</v>
      </c>
      <c r="BG201">
        <v>0</v>
      </c>
      <c r="BH201">
        <v>0.9</v>
      </c>
      <c r="BI201">
        <v>1.3</v>
      </c>
      <c r="BJ201">
        <v>3.6</v>
      </c>
      <c r="BL201" t="s">
        <v>258</v>
      </c>
      <c r="BM201" t="str">
        <f>IFERROR(VLOOKUP(BL201,'class and classification'!$A$1:$B$338,2,FALSE),VLOOKUP(BL201,'class and classification'!$A$340:$B$378,2,FALSE))</f>
        <v>Predominantly Urban</v>
      </c>
      <c r="BN201" t="str">
        <f>IFERROR(VLOOKUP(BL201,'class and classification'!$A$1:$C$338,3,FALSE),VLOOKUP(BL201,'class and classification'!$A$340:$C$378,3,FALSE))</f>
        <v>SD</v>
      </c>
      <c r="BP201">
        <v>83.63</v>
      </c>
      <c r="BQ201">
        <v>93.39</v>
      </c>
      <c r="BR201">
        <v>95.95</v>
      </c>
      <c r="BS201">
        <v>95.6</v>
      </c>
      <c r="BT201">
        <v>96.6</v>
      </c>
    </row>
    <row r="202" spans="1:72"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87</v>
      </c>
      <c r="F202">
        <v>88</v>
      </c>
      <c r="G202">
        <v>92.2</v>
      </c>
      <c r="H202">
        <v>92.7</v>
      </c>
      <c r="I202">
        <v>94.7</v>
      </c>
      <c r="J202">
        <v>95.1</v>
      </c>
      <c r="AB202" t="s">
        <v>698</v>
      </c>
      <c r="AC202" t="e">
        <f>IFERROR(VLOOKUP(AB202,'class and classification'!$A$1:$B$338,2,FALSE),VLOOKUP(AB202,'class and classification'!$A$340:$B$378,2,FALSE))</f>
        <v>#N/A</v>
      </c>
      <c r="AD202" t="e">
        <f>IFERROR(VLOOKUP(AB202,'class and classification'!$A$1:$C$338,3,FALSE),VLOOKUP(AB202,'class and classification'!$A$340:$C$378,3,FALSE))</f>
        <v>#N/A</v>
      </c>
      <c r="AI202">
        <v>38.299999999999997</v>
      </c>
      <c r="AJ202">
        <v>58.6</v>
      </c>
      <c r="BB202" t="s">
        <v>278</v>
      </c>
      <c r="BC202" t="str">
        <f>IFERROR(VLOOKUP(BB202,'class and classification'!$A$1:$B$338,2,FALSE),VLOOKUP(BB202,'class and classification'!$A$340:$B$378,2,FALSE))</f>
        <v>Predominantly Urban</v>
      </c>
      <c r="BD202" t="str">
        <f>IFERROR(VLOOKUP(BB202,'class and classification'!$A$1:$C$338,3,FALSE),VLOOKUP(BB202,'class and classification'!$A$340:$C$378,3,FALSE))</f>
        <v>SD</v>
      </c>
      <c r="BG202">
        <v>0.5</v>
      </c>
      <c r="BH202">
        <v>1.4</v>
      </c>
      <c r="BI202">
        <v>5.4</v>
      </c>
      <c r="BJ202">
        <v>39</v>
      </c>
      <c r="BL202" t="s">
        <v>278</v>
      </c>
      <c r="BM202" t="str">
        <f>IFERROR(VLOOKUP(BL202,'class and classification'!$A$1:$B$338,2,FALSE),VLOOKUP(BL202,'class and classification'!$A$340:$B$378,2,FALSE))</f>
        <v>Predominantly Urban</v>
      </c>
      <c r="BN202" t="str">
        <f>IFERROR(VLOOKUP(BL202,'class and classification'!$A$1:$C$338,3,FALSE),VLOOKUP(BL202,'class and classification'!$A$340:$C$378,3,FALSE))</f>
        <v>SD</v>
      </c>
      <c r="BP202">
        <v>77.22</v>
      </c>
      <c r="BQ202">
        <v>90.79</v>
      </c>
      <c r="BR202">
        <v>91.14</v>
      </c>
      <c r="BS202">
        <v>88.84</v>
      </c>
      <c r="BT202">
        <v>90.34</v>
      </c>
    </row>
    <row r="203" spans="1:72"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90</v>
      </c>
      <c r="F203">
        <v>91</v>
      </c>
      <c r="G203">
        <v>93.100000000000009</v>
      </c>
      <c r="H203">
        <v>93.5</v>
      </c>
      <c r="I203">
        <v>95.1</v>
      </c>
      <c r="J203">
        <v>94.4</v>
      </c>
      <c r="AB203" t="s">
        <v>877</v>
      </c>
      <c r="AC203" t="e">
        <f>IFERROR(VLOOKUP(AB203,'class and classification'!$A$1:$B$338,2,FALSE),VLOOKUP(AB203,'class and classification'!$A$340:$B$378,2,FALSE))</f>
        <v>#N/A</v>
      </c>
      <c r="AD203" t="e">
        <f>IFERROR(VLOOKUP(AB203,'class and classification'!$A$1:$C$338,3,FALSE),VLOOKUP(AB203,'class and classification'!$A$340:$C$378,3,FALSE))</f>
        <v>#N/A</v>
      </c>
      <c r="AI203">
        <v>9.5</v>
      </c>
      <c r="AJ203">
        <v>22.2</v>
      </c>
      <c r="BB203" t="s">
        <v>294</v>
      </c>
      <c r="BC203" t="str">
        <f>IFERROR(VLOOKUP(BB203,'class and classification'!$A$1:$B$338,2,FALSE),VLOOKUP(BB203,'class and classification'!$A$340:$B$378,2,FALSE))</f>
        <v>Predominantly Urban</v>
      </c>
      <c r="BD203" t="str">
        <f>IFERROR(VLOOKUP(BB203,'class and classification'!$A$1:$C$338,3,FALSE),VLOOKUP(BB203,'class and classification'!$A$340:$C$378,3,FALSE))</f>
        <v>SD</v>
      </c>
      <c r="BG203">
        <v>1.2</v>
      </c>
      <c r="BH203">
        <v>1.5</v>
      </c>
      <c r="BI203">
        <v>2.4</v>
      </c>
      <c r="BJ203">
        <v>22.9</v>
      </c>
      <c r="BL203" t="s">
        <v>294</v>
      </c>
      <c r="BM203" t="str">
        <f>IFERROR(VLOOKUP(BL203,'class and classification'!$A$1:$B$338,2,FALSE),VLOOKUP(BL203,'class and classification'!$A$340:$B$378,2,FALSE))</f>
        <v>Predominantly Urban</v>
      </c>
      <c r="BN203" t="str">
        <f>IFERROR(VLOOKUP(BL203,'class and classification'!$A$1:$C$338,3,FALSE),VLOOKUP(BL203,'class and classification'!$A$340:$C$378,3,FALSE))</f>
        <v>SD</v>
      </c>
      <c r="BP203">
        <v>90.3</v>
      </c>
      <c r="BQ203">
        <v>96.01</v>
      </c>
      <c r="BR203">
        <v>98.43</v>
      </c>
      <c r="BS203">
        <v>98.59</v>
      </c>
      <c r="BT203">
        <v>99.5</v>
      </c>
    </row>
    <row r="204" spans="1:72"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92</v>
      </c>
      <c r="F204">
        <v>94</v>
      </c>
      <c r="G204">
        <v>95.9</v>
      </c>
      <c r="H204">
        <v>96.3</v>
      </c>
      <c r="I204">
        <v>97.4</v>
      </c>
      <c r="J204">
        <v>97</v>
      </c>
      <c r="AB204" t="s">
        <v>885</v>
      </c>
      <c r="AC204" t="e">
        <f>IFERROR(VLOOKUP(AB204,'class and classification'!$A$1:$B$338,2,FALSE),VLOOKUP(AB204,'class and classification'!$A$340:$B$378,2,FALSE))</f>
        <v>#N/A</v>
      </c>
      <c r="AD204" t="e">
        <f>IFERROR(VLOOKUP(AB204,'class and classification'!$A$1:$C$338,3,FALSE),VLOOKUP(AB204,'class and classification'!$A$340:$C$378,3,FALSE))</f>
        <v>#N/A</v>
      </c>
      <c r="AI204">
        <v>9.4</v>
      </c>
      <c r="AJ204">
        <v>15.1</v>
      </c>
      <c r="BB204" t="s">
        <v>297</v>
      </c>
      <c r="BC204" t="str">
        <f>IFERROR(VLOOKUP(BB204,'class and classification'!$A$1:$B$338,2,FALSE),VLOOKUP(BB204,'class and classification'!$A$340:$B$378,2,FALSE))</f>
        <v>Predominantly Urban</v>
      </c>
      <c r="BD204" t="str">
        <f>IFERROR(VLOOKUP(BB204,'class and classification'!$A$1:$C$338,3,FALSE),VLOOKUP(BB204,'class and classification'!$A$340:$C$378,3,FALSE))</f>
        <v>SD</v>
      </c>
      <c r="BG204">
        <v>2</v>
      </c>
      <c r="BH204">
        <v>3.5</v>
      </c>
      <c r="BI204">
        <v>9.6999999999999993</v>
      </c>
      <c r="BJ204">
        <v>12</v>
      </c>
      <c r="BL204" t="s">
        <v>297</v>
      </c>
      <c r="BM204" t="str">
        <f>IFERROR(VLOOKUP(BL204,'class and classification'!$A$1:$B$338,2,FALSE),VLOOKUP(BL204,'class and classification'!$A$340:$B$378,2,FALSE))</f>
        <v>Predominantly Urban</v>
      </c>
      <c r="BN204" t="str">
        <f>IFERROR(VLOOKUP(BL204,'class and classification'!$A$1:$C$338,3,FALSE),VLOOKUP(BL204,'class and classification'!$A$340:$C$378,3,FALSE))</f>
        <v>SD</v>
      </c>
      <c r="BP204">
        <v>76.510000000000005</v>
      </c>
      <c r="BQ204">
        <v>83.15</v>
      </c>
      <c r="BR204">
        <v>79.58</v>
      </c>
      <c r="BS204">
        <v>80.790000000000006</v>
      </c>
      <c r="BT204">
        <v>80.040000000000006</v>
      </c>
    </row>
    <row r="205" spans="1:72"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68</v>
      </c>
      <c r="F205">
        <v>78</v>
      </c>
      <c r="G205">
        <v>82.600000000000009</v>
      </c>
      <c r="H205">
        <v>85.100000000000009</v>
      </c>
      <c r="I205">
        <v>88.4</v>
      </c>
      <c r="J205">
        <v>89.4</v>
      </c>
      <c r="AB205" t="s">
        <v>1216</v>
      </c>
      <c r="AC205" t="e">
        <f>IFERROR(VLOOKUP(AB205,'class and classification'!$A$1:$B$338,2,FALSE),VLOOKUP(AB205,'class and classification'!$A$340:$B$378,2,FALSE))</f>
        <v>#N/A</v>
      </c>
      <c r="AD205" t="e">
        <f>IFERROR(VLOOKUP(AB205,'class and classification'!$A$1:$C$338,3,FALSE),VLOOKUP(AB205,'class and classification'!$A$340:$C$378,3,FALSE))</f>
        <v>#N/A</v>
      </c>
      <c r="AI205">
        <v>74.900000000000006</v>
      </c>
      <c r="AJ205">
        <v>78</v>
      </c>
      <c r="BB205" t="s">
        <v>39</v>
      </c>
      <c r="BC205" t="str">
        <f>IFERROR(VLOOKUP(BB205,'class and classification'!$A$1:$B$338,2,FALSE),VLOOKUP(BB205,'class and classification'!$A$340:$B$378,2,FALSE))</f>
        <v>Predominantly Rural</v>
      </c>
      <c r="BD205" t="str">
        <f>IFERROR(VLOOKUP(BB205,'class and classification'!$A$1:$C$338,3,FALSE),VLOOKUP(BB205,'class and classification'!$A$340:$C$378,3,FALSE))</f>
        <v>SD</v>
      </c>
      <c r="BG205">
        <v>0.8</v>
      </c>
      <c r="BH205">
        <v>2.4</v>
      </c>
      <c r="BI205">
        <v>11.1</v>
      </c>
      <c r="BJ205">
        <v>29.5</v>
      </c>
      <c r="BL205" t="s">
        <v>39</v>
      </c>
      <c r="BM205" t="str">
        <f>IFERROR(VLOOKUP(BL205,'class and classification'!$A$1:$B$338,2,FALSE),VLOOKUP(BL205,'class and classification'!$A$340:$B$378,2,FALSE))</f>
        <v>Predominantly Rural</v>
      </c>
      <c r="BN205" t="str">
        <f>IFERROR(VLOOKUP(BL205,'class and classification'!$A$1:$C$338,3,FALSE),VLOOKUP(BL205,'class and classification'!$A$340:$C$378,3,FALSE))</f>
        <v>SD</v>
      </c>
      <c r="BP205">
        <v>11.22</v>
      </c>
      <c r="BQ205">
        <v>56.31</v>
      </c>
      <c r="BR205">
        <v>61.86</v>
      </c>
      <c r="BS205">
        <v>60.25</v>
      </c>
      <c r="BT205">
        <v>60.25</v>
      </c>
    </row>
    <row r="206" spans="1:72"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97</v>
      </c>
      <c r="F206">
        <v>98</v>
      </c>
      <c r="G206">
        <v>98.2</v>
      </c>
      <c r="H206">
        <v>97.899999999999991</v>
      </c>
      <c r="I206">
        <v>98</v>
      </c>
      <c r="J206">
        <v>97.9</v>
      </c>
      <c r="AB206" t="s">
        <v>907</v>
      </c>
      <c r="AC206" t="e">
        <f>IFERROR(VLOOKUP(AB206,'class and classification'!$A$1:$B$338,2,FALSE),VLOOKUP(AB206,'class and classification'!$A$340:$B$378,2,FALSE))</f>
        <v>#N/A</v>
      </c>
      <c r="AD206" t="e">
        <f>IFERROR(VLOOKUP(AB206,'class and classification'!$A$1:$C$338,3,FALSE),VLOOKUP(AB206,'class and classification'!$A$340:$C$378,3,FALSE))</f>
        <v>#N/A</v>
      </c>
      <c r="AI206">
        <v>1.1000000000000001</v>
      </c>
      <c r="AJ206">
        <v>1.1000000000000001</v>
      </c>
      <c r="BB206" t="s">
        <v>44</v>
      </c>
      <c r="BC206" t="str">
        <f>IFERROR(VLOOKUP(BB206,'class and classification'!$A$1:$B$338,2,FALSE),VLOOKUP(BB206,'class and classification'!$A$340:$B$378,2,FALSE))</f>
        <v>Urban with Significant Rural</v>
      </c>
      <c r="BD206" t="str">
        <f>IFERROR(VLOOKUP(BB206,'class and classification'!$A$1:$C$338,3,FALSE),VLOOKUP(BB206,'class and classification'!$A$340:$C$378,3,FALSE))</f>
        <v>SD</v>
      </c>
      <c r="BG206">
        <v>4</v>
      </c>
      <c r="BH206">
        <v>5.7</v>
      </c>
      <c r="BI206">
        <v>7.3</v>
      </c>
      <c r="BJ206">
        <v>8.6999999999999993</v>
      </c>
      <c r="BL206" t="s">
        <v>44</v>
      </c>
      <c r="BM206" t="str">
        <f>IFERROR(VLOOKUP(BL206,'class and classification'!$A$1:$B$338,2,FALSE),VLOOKUP(BL206,'class and classification'!$A$340:$B$378,2,FALSE))</f>
        <v>Urban with Significant Rural</v>
      </c>
      <c r="BN206" t="str">
        <f>IFERROR(VLOOKUP(BL206,'class and classification'!$A$1:$C$338,3,FALSE),VLOOKUP(BL206,'class and classification'!$A$340:$C$378,3,FALSE))</f>
        <v>SD</v>
      </c>
      <c r="BP206">
        <v>31.87</v>
      </c>
      <c r="BQ206">
        <v>53.76</v>
      </c>
      <c r="BR206">
        <v>55.72</v>
      </c>
      <c r="BS206">
        <v>53.1</v>
      </c>
      <c r="BT206">
        <v>54.65</v>
      </c>
    </row>
    <row r="207" spans="1:72"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83</v>
      </c>
      <c r="F207">
        <v>86</v>
      </c>
      <c r="G207">
        <v>88.8</v>
      </c>
      <c r="H207">
        <v>90</v>
      </c>
      <c r="I207">
        <v>91.9</v>
      </c>
      <c r="J207">
        <v>92.6</v>
      </c>
      <c r="AB207" t="s">
        <v>719</v>
      </c>
      <c r="AC207" t="e">
        <f>IFERROR(VLOOKUP(AB207,'class and classification'!$A$1:$B$338,2,FALSE),VLOOKUP(AB207,'class and classification'!$A$340:$B$378,2,FALSE))</f>
        <v>#N/A</v>
      </c>
      <c r="AD207" t="e">
        <f>IFERROR(VLOOKUP(AB207,'class and classification'!$A$1:$C$338,3,FALSE),VLOOKUP(AB207,'class and classification'!$A$340:$C$378,3,FALSE))</f>
        <v>#N/A</v>
      </c>
      <c r="AI207">
        <v>4.5999999999999996</v>
      </c>
      <c r="AJ207">
        <v>7</v>
      </c>
      <c r="BB207" t="s">
        <v>116</v>
      </c>
      <c r="BC207" t="str">
        <f>IFERROR(VLOOKUP(BB207,'class and classification'!$A$1:$B$338,2,FALSE),VLOOKUP(BB207,'class and classification'!$A$340:$B$378,2,FALSE))</f>
        <v>Urban with Significant Rural</v>
      </c>
      <c r="BD207" t="str">
        <f>IFERROR(VLOOKUP(BB207,'class and classification'!$A$1:$C$338,3,FALSE),VLOOKUP(BB207,'class and classification'!$A$340:$C$378,3,FALSE))</f>
        <v>SD</v>
      </c>
      <c r="BG207">
        <v>1.6</v>
      </c>
      <c r="BH207">
        <v>2.4</v>
      </c>
      <c r="BI207">
        <v>3.3</v>
      </c>
      <c r="BJ207">
        <v>12.2</v>
      </c>
      <c r="BL207" t="s">
        <v>116</v>
      </c>
      <c r="BM207" t="str">
        <f>IFERROR(VLOOKUP(BL207,'class and classification'!$A$1:$B$338,2,FALSE),VLOOKUP(BL207,'class and classification'!$A$340:$B$378,2,FALSE))</f>
        <v>Urban with Significant Rural</v>
      </c>
      <c r="BN207" t="str">
        <f>IFERROR(VLOOKUP(BL207,'class and classification'!$A$1:$C$338,3,FALSE),VLOOKUP(BL207,'class and classification'!$A$340:$C$378,3,FALSE))</f>
        <v>SD</v>
      </c>
      <c r="BP207">
        <v>46.6</v>
      </c>
      <c r="BQ207">
        <v>74.48</v>
      </c>
      <c r="BR207">
        <v>76.27</v>
      </c>
      <c r="BS207">
        <v>75.63</v>
      </c>
      <c r="BT207">
        <v>76.55</v>
      </c>
    </row>
    <row r="208" spans="1:72"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84</v>
      </c>
      <c r="F208">
        <v>85</v>
      </c>
      <c r="G208">
        <v>88.5</v>
      </c>
      <c r="H208">
        <v>89.3</v>
      </c>
      <c r="I208">
        <v>93</v>
      </c>
      <c r="J208">
        <v>93.3</v>
      </c>
      <c r="AB208" t="s">
        <v>1210</v>
      </c>
      <c r="AC208" t="e">
        <f>IFERROR(VLOOKUP(AB208,'class and classification'!$A$1:$B$338,2,FALSE),VLOOKUP(AB208,'class and classification'!$A$340:$B$378,2,FALSE))</f>
        <v>#N/A</v>
      </c>
      <c r="AD208" t="e">
        <f>IFERROR(VLOOKUP(AB208,'class and classification'!$A$1:$C$338,3,FALSE),VLOOKUP(AB208,'class and classification'!$A$340:$C$378,3,FALSE))</f>
        <v>#N/A</v>
      </c>
      <c r="AI208">
        <v>44.3</v>
      </c>
      <c r="AJ208">
        <v>76.2</v>
      </c>
      <c r="BB208" t="s">
        <v>147</v>
      </c>
      <c r="BC208" t="str">
        <f>IFERROR(VLOOKUP(BB208,'class and classification'!$A$1:$B$338,2,FALSE),VLOOKUP(BB208,'class and classification'!$A$340:$B$378,2,FALSE))</f>
        <v>Predominantly Rural</v>
      </c>
      <c r="BD208" t="str">
        <f>IFERROR(VLOOKUP(BB208,'class and classification'!$A$1:$C$338,3,FALSE),VLOOKUP(BB208,'class and classification'!$A$340:$C$378,3,FALSE))</f>
        <v>SD</v>
      </c>
      <c r="BG208">
        <v>0.7</v>
      </c>
      <c r="BH208">
        <v>2.4</v>
      </c>
      <c r="BI208">
        <v>3.4</v>
      </c>
      <c r="BJ208">
        <v>12.2</v>
      </c>
      <c r="BL208" t="s">
        <v>147</v>
      </c>
      <c r="BM208" t="str">
        <f>IFERROR(VLOOKUP(BL208,'class and classification'!$A$1:$B$338,2,FALSE),VLOOKUP(BL208,'class and classification'!$A$340:$B$378,2,FALSE))</f>
        <v>Predominantly Rural</v>
      </c>
      <c r="BN208" t="str">
        <f>IFERROR(VLOOKUP(BL208,'class and classification'!$A$1:$C$338,3,FALSE),VLOOKUP(BL208,'class and classification'!$A$340:$C$378,3,FALSE))</f>
        <v>SD</v>
      </c>
      <c r="BP208">
        <v>23.46</v>
      </c>
      <c r="BQ208">
        <v>57.96</v>
      </c>
      <c r="BR208">
        <v>65.84</v>
      </c>
      <c r="BS208">
        <v>64.69</v>
      </c>
      <c r="BT208">
        <v>64.88</v>
      </c>
    </row>
    <row r="209" spans="1:72"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84</v>
      </c>
      <c r="F209">
        <v>86</v>
      </c>
      <c r="G209">
        <v>91.3</v>
      </c>
      <c r="H209">
        <v>91.199999999999989</v>
      </c>
      <c r="I209">
        <v>94</v>
      </c>
      <c r="J209">
        <v>93.9</v>
      </c>
      <c r="AB209" t="s">
        <v>1135</v>
      </c>
      <c r="AC209" t="e">
        <f>IFERROR(VLOOKUP(AB209,'class and classification'!$A$1:$B$338,2,FALSE),VLOOKUP(AB209,'class and classification'!$A$340:$B$378,2,FALSE))</f>
        <v>#N/A</v>
      </c>
      <c r="AD209" t="e">
        <f>IFERROR(VLOOKUP(AB209,'class and classification'!$A$1:$C$338,3,FALSE),VLOOKUP(AB209,'class and classification'!$A$340:$C$378,3,FALSE))</f>
        <v>#N/A</v>
      </c>
      <c r="AI209">
        <v>9.1</v>
      </c>
      <c r="AJ209">
        <v>17.7</v>
      </c>
      <c r="BB209" t="s">
        <v>188</v>
      </c>
      <c r="BC209" t="str">
        <f>IFERROR(VLOOKUP(BB209,'class and classification'!$A$1:$B$338,2,FALSE),VLOOKUP(BB209,'class and classification'!$A$340:$B$378,2,FALSE))</f>
        <v>Predominantly Rural</v>
      </c>
      <c r="BD209" t="str">
        <f>IFERROR(VLOOKUP(BB209,'class and classification'!$A$1:$C$338,3,FALSE),VLOOKUP(BB209,'class and classification'!$A$340:$C$378,3,FALSE))</f>
        <v>SD</v>
      </c>
      <c r="BG209">
        <v>0.7</v>
      </c>
      <c r="BH209">
        <v>2.4</v>
      </c>
      <c r="BI209">
        <v>4.2</v>
      </c>
      <c r="BJ209">
        <v>6.3</v>
      </c>
      <c r="BL209" t="s">
        <v>188</v>
      </c>
      <c r="BM209" t="str">
        <f>IFERROR(VLOOKUP(BL209,'class and classification'!$A$1:$B$338,2,FALSE),VLOOKUP(BL209,'class and classification'!$A$340:$B$378,2,FALSE))</f>
        <v>Predominantly Rural</v>
      </c>
      <c r="BN209" t="str">
        <f>IFERROR(VLOOKUP(BL209,'class and classification'!$A$1:$C$338,3,FALSE),VLOOKUP(BL209,'class and classification'!$A$340:$C$378,3,FALSE))</f>
        <v>SD</v>
      </c>
      <c r="BP209">
        <v>14.18</v>
      </c>
      <c r="BQ209">
        <v>47.82</v>
      </c>
      <c r="BR209">
        <v>50.09</v>
      </c>
      <c r="BS209">
        <v>53.74</v>
      </c>
      <c r="BT209">
        <v>54.23</v>
      </c>
    </row>
    <row r="210" spans="1:72" x14ac:dyDescent="0.3">
      <c r="AB210" t="s">
        <v>911</v>
      </c>
      <c r="AC210" t="e">
        <f>IFERROR(VLOOKUP(AB210,'class and classification'!$A$1:$B$338,2,FALSE),VLOOKUP(AB210,'class and classification'!$A$340:$B$378,2,FALSE))</f>
        <v>#N/A</v>
      </c>
      <c r="AD210" t="e">
        <f>IFERROR(VLOOKUP(AB210,'class and classification'!$A$1:$C$338,3,FALSE),VLOOKUP(AB210,'class and classification'!$A$340:$C$378,3,FALSE))</f>
        <v>#N/A</v>
      </c>
      <c r="AI210">
        <v>1.9</v>
      </c>
      <c r="AJ210">
        <v>2.1</v>
      </c>
      <c r="BB210" t="s">
        <v>195</v>
      </c>
      <c r="BC210" t="str">
        <f>IFERROR(VLOOKUP(BB210,'class and classification'!$A$1:$B$338,2,FALSE),VLOOKUP(BB210,'class and classification'!$A$340:$B$378,2,FALSE))</f>
        <v>Predominantly Urban</v>
      </c>
      <c r="BD210" t="str">
        <f>IFERROR(VLOOKUP(BB210,'class and classification'!$A$1:$C$338,3,FALSE),VLOOKUP(BB210,'class and classification'!$A$340:$C$378,3,FALSE))</f>
        <v>SD</v>
      </c>
      <c r="BG210">
        <v>0.1</v>
      </c>
      <c r="BH210">
        <v>0.2</v>
      </c>
      <c r="BI210">
        <v>0.2</v>
      </c>
      <c r="BJ210">
        <v>19.600000000000001</v>
      </c>
      <c r="BL210" t="s">
        <v>195</v>
      </c>
      <c r="BM210" t="str">
        <f>IFERROR(VLOOKUP(BL210,'class and classification'!$A$1:$B$338,2,FALSE),VLOOKUP(BL210,'class and classification'!$A$340:$B$378,2,FALSE))</f>
        <v>Predominantly Urban</v>
      </c>
      <c r="BN210" t="str">
        <f>IFERROR(VLOOKUP(BL210,'class and classification'!$A$1:$C$338,3,FALSE),VLOOKUP(BL210,'class and classification'!$A$340:$C$378,3,FALSE))</f>
        <v>SD</v>
      </c>
      <c r="BP210">
        <v>57.66</v>
      </c>
      <c r="BQ210">
        <v>83.42</v>
      </c>
      <c r="BR210">
        <v>88.21</v>
      </c>
      <c r="BS210">
        <v>82.04</v>
      </c>
      <c r="BT210">
        <v>83.38</v>
      </c>
    </row>
    <row r="211" spans="1:72"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AB211" t="s">
        <v>1152</v>
      </c>
      <c r="AC211" t="e">
        <f>IFERROR(VLOOKUP(AB211,'class and classification'!$A$1:$B$338,2,FALSE),VLOOKUP(AB211,'class and classification'!$A$340:$B$378,2,FALSE))</f>
        <v>#N/A</v>
      </c>
      <c r="AD211" t="e">
        <f>IFERROR(VLOOKUP(AB211,'class and classification'!$A$1:$C$338,3,FALSE),VLOOKUP(AB211,'class and classification'!$A$340:$C$378,3,FALSE))</f>
        <v>#N/A</v>
      </c>
      <c r="AI211">
        <v>1</v>
      </c>
      <c r="AJ211">
        <v>25.8</v>
      </c>
      <c r="BB211" t="s">
        <v>244</v>
      </c>
      <c r="BC211" t="str">
        <f>IFERROR(VLOOKUP(BB211,'class and classification'!$A$1:$B$338,2,FALSE),VLOOKUP(BB211,'class and classification'!$A$340:$B$378,2,FALSE))</f>
        <v>Predominantly Rural</v>
      </c>
      <c r="BD211" t="str">
        <f>IFERROR(VLOOKUP(BB211,'class and classification'!$A$1:$C$338,3,FALSE),VLOOKUP(BB211,'class and classification'!$A$340:$C$378,3,FALSE))</f>
        <v>SD</v>
      </c>
      <c r="BG211">
        <v>1.2</v>
      </c>
      <c r="BH211">
        <v>2.7</v>
      </c>
      <c r="BI211">
        <v>8.4</v>
      </c>
      <c r="BJ211">
        <v>13.8</v>
      </c>
      <c r="BL211" t="s">
        <v>244</v>
      </c>
      <c r="BM211" t="str">
        <f>IFERROR(VLOOKUP(BL211,'class and classification'!$A$1:$B$338,2,FALSE),VLOOKUP(BL211,'class and classification'!$A$340:$B$378,2,FALSE))</f>
        <v>Predominantly Rural</v>
      </c>
      <c r="BN211" t="str">
        <f>IFERROR(VLOOKUP(BL211,'class and classification'!$A$1:$C$338,3,FALSE),VLOOKUP(BL211,'class and classification'!$A$340:$C$378,3,FALSE))</f>
        <v>SD</v>
      </c>
      <c r="BP211">
        <v>10.64</v>
      </c>
      <c r="BQ211">
        <v>46.58</v>
      </c>
      <c r="BR211">
        <v>42.87</v>
      </c>
      <c r="BS211">
        <v>47.76</v>
      </c>
      <c r="BT211">
        <v>47.94</v>
      </c>
    </row>
    <row r="212" spans="1:72"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78</v>
      </c>
      <c r="F212">
        <v>83</v>
      </c>
      <c r="G212">
        <v>85.600000000000009</v>
      </c>
      <c r="H212">
        <v>86.5</v>
      </c>
      <c r="I212">
        <v>87.1</v>
      </c>
      <c r="J212">
        <v>89.4</v>
      </c>
      <c r="AB212" t="s">
        <v>1156</v>
      </c>
      <c r="AC212" t="e">
        <f>IFERROR(VLOOKUP(AB212,'class and classification'!$A$1:$B$338,2,FALSE),VLOOKUP(AB212,'class and classification'!$A$340:$B$378,2,FALSE))</f>
        <v>#N/A</v>
      </c>
      <c r="AD212" t="e">
        <f>IFERROR(VLOOKUP(AB212,'class and classification'!$A$1:$C$338,3,FALSE),VLOOKUP(AB212,'class and classification'!$A$340:$C$378,3,FALSE))</f>
        <v>#N/A</v>
      </c>
      <c r="AI212">
        <v>64.8</v>
      </c>
      <c r="AJ212">
        <v>72.900000000000006</v>
      </c>
      <c r="BB212" t="s">
        <v>14</v>
      </c>
      <c r="BC212" t="str">
        <f>IFERROR(VLOOKUP(BB212,'class and classification'!$A$1:$B$338,2,FALSE),VLOOKUP(BB212,'class and classification'!$A$340:$B$378,2,FALSE))</f>
        <v>Predominantly Rural</v>
      </c>
      <c r="BD212" t="str">
        <f>IFERROR(VLOOKUP(BB212,'class and classification'!$A$1:$C$338,3,FALSE),VLOOKUP(BB212,'class and classification'!$A$340:$C$378,3,FALSE))</f>
        <v>SD</v>
      </c>
      <c r="BG212">
        <v>4.2</v>
      </c>
      <c r="BH212">
        <v>6.3</v>
      </c>
      <c r="BI212">
        <v>8.3000000000000007</v>
      </c>
      <c r="BJ212">
        <v>11.7</v>
      </c>
      <c r="BL212" t="s">
        <v>14</v>
      </c>
      <c r="BM212" t="str">
        <f>IFERROR(VLOOKUP(BL212,'class and classification'!$A$1:$B$338,2,FALSE),VLOOKUP(BL212,'class and classification'!$A$340:$B$378,2,FALSE))</f>
        <v>Predominantly Rural</v>
      </c>
      <c r="BN212" t="str">
        <f>IFERROR(VLOOKUP(BL212,'class and classification'!$A$1:$C$338,3,FALSE),VLOOKUP(BL212,'class and classification'!$A$340:$C$378,3,FALSE))</f>
        <v>SD</v>
      </c>
      <c r="BP212">
        <v>25.97</v>
      </c>
      <c r="BQ212">
        <v>61</v>
      </c>
      <c r="BR212">
        <v>67.03</v>
      </c>
      <c r="BS212">
        <v>67.45</v>
      </c>
      <c r="BT212">
        <v>67.77</v>
      </c>
    </row>
    <row r="213" spans="1:72"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83</v>
      </c>
      <c r="F213">
        <v>92</v>
      </c>
      <c r="G213">
        <v>96.699999999999989</v>
      </c>
      <c r="H213">
        <v>95</v>
      </c>
      <c r="I213">
        <v>96</v>
      </c>
      <c r="J213">
        <v>95.9</v>
      </c>
      <c r="AB213" t="s">
        <v>712</v>
      </c>
      <c r="AC213" t="e">
        <f>IFERROR(VLOOKUP(AB213,'class and classification'!$A$1:$B$338,2,FALSE),VLOOKUP(AB213,'class and classification'!$A$340:$B$378,2,FALSE))</f>
        <v>#N/A</v>
      </c>
      <c r="AD213" t="e">
        <f>IFERROR(VLOOKUP(AB213,'class and classification'!$A$1:$C$338,3,FALSE),VLOOKUP(AB213,'class and classification'!$A$340:$C$378,3,FALSE))</f>
        <v>#N/A</v>
      </c>
      <c r="AI213">
        <v>48.8</v>
      </c>
      <c r="AJ213">
        <v>49.4</v>
      </c>
      <c r="BB213" t="s">
        <v>142</v>
      </c>
      <c r="BC213" t="str">
        <f>IFERROR(VLOOKUP(BB213,'class and classification'!$A$1:$B$338,2,FALSE),VLOOKUP(BB213,'class and classification'!$A$340:$B$378,2,FALSE))</f>
        <v>Predominantly Urban</v>
      </c>
      <c r="BD213" t="str">
        <f>IFERROR(VLOOKUP(BB213,'class and classification'!$A$1:$C$338,3,FALSE),VLOOKUP(BB213,'class and classification'!$A$340:$C$378,3,FALSE))</f>
        <v>SD</v>
      </c>
      <c r="BG213">
        <v>0.9</v>
      </c>
      <c r="BH213">
        <v>1.7</v>
      </c>
      <c r="BI213">
        <v>4.0999999999999996</v>
      </c>
      <c r="BJ213">
        <v>27.7</v>
      </c>
      <c r="BL213" t="s">
        <v>142</v>
      </c>
      <c r="BM213" t="str">
        <f>IFERROR(VLOOKUP(BL213,'class and classification'!$A$1:$B$338,2,FALSE),VLOOKUP(BL213,'class and classification'!$A$340:$B$378,2,FALSE))</f>
        <v>Predominantly Urban</v>
      </c>
      <c r="BN213" t="str">
        <f>IFERROR(VLOOKUP(BL213,'class and classification'!$A$1:$C$338,3,FALSE),VLOOKUP(BL213,'class and classification'!$A$340:$C$378,3,FALSE))</f>
        <v>SD</v>
      </c>
      <c r="BP213">
        <v>65.11</v>
      </c>
      <c r="BQ213">
        <v>82.9</v>
      </c>
      <c r="BR213">
        <v>85.14</v>
      </c>
      <c r="BS213">
        <v>86.32</v>
      </c>
      <c r="BT213">
        <v>86.01</v>
      </c>
    </row>
    <row r="214" spans="1:72"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67</v>
      </c>
      <c r="F214">
        <v>71</v>
      </c>
      <c r="G214">
        <v>76</v>
      </c>
      <c r="H214">
        <v>77.399999999999991</v>
      </c>
      <c r="I214">
        <v>79</v>
      </c>
      <c r="J214">
        <v>78.2</v>
      </c>
      <c r="AB214" t="s">
        <v>1195</v>
      </c>
      <c r="AC214" t="e">
        <f>IFERROR(VLOOKUP(AB214,'class and classification'!$A$1:$B$338,2,FALSE),VLOOKUP(AB214,'class and classification'!$A$340:$B$378,2,FALSE))</f>
        <v>#N/A</v>
      </c>
      <c r="AD214" t="e">
        <f>IFERROR(VLOOKUP(AB214,'class and classification'!$A$1:$C$338,3,FALSE),VLOOKUP(AB214,'class and classification'!$A$340:$C$378,3,FALSE))</f>
        <v>#N/A</v>
      </c>
      <c r="AI214">
        <v>86.7</v>
      </c>
      <c r="AJ214">
        <v>87.3</v>
      </c>
      <c r="BB214" t="s">
        <v>172</v>
      </c>
      <c r="BC214" t="str">
        <f>IFERROR(VLOOKUP(BB214,'class and classification'!$A$1:$B$338,2,FALSE),VLOOKUP(BB214,'class and classification'!$A$340:$B$378,2,FALSE))</f>
        <v>Predominantly Rural</v>
      </c>
      <c r="BD214" t="str">
        <f>IFERROR(VLOOKUP(BB214,'class and classification'!$A$1:$C$338,3,FALSE),VLOOKUP(BB214,'class and classification'!$A$340:$C$378,3,FALSE))</f>
        <v>SD</v>
      </c>
      <c r="BG214">
        <v>4.3</v>
      </c>
      <c r="BH214">
        <v>7.8</v>
      </c>
      <c r="BI214">
        <v>12.7</v>
      </c>
      <c r="BJ214">
        <v>16.7</v>
      </c>
      <c r="BL214" t="s">
        <v>172</v>
      </c>
      <c r="BM214" t="str">
        <f>IFERROR(VLOOKUP(BL214,'class and classification'!$A$1:$B$338,2,FALSE),VLOOKUP(BL214,'class and classification'!$A$340:$B$378,2,FALSE))</f>
        <v>Predominantly Rural</v>
      </c>
      <c r="BN214" t="str">
        <f>IFERROR(VLOOKUP(BL214,'class and classification'!$A$1:$C$338,3,FALSE),VLOOKUP(BL214,'class and classification'!$A$340:$C$378,3,FALSE))</f>
        <v>SD</v>
      </c>
      <c r="BP214">
        <v>23.01</v>
      </c>
      <c r="BQ214">
        <v>50</v>
      </c>
      <c r="BR214">
        <v>49.61</v>
      </c>
      <c r="BS214">
        <v>50.45</v>
      </c>
      <c r="BT214">
        <v>53.08</v>
      </c>
    </row>
    <row r="215" spans="1:72"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80</v>
      </c>
      <c r="F215">
        <v>84</v>
      </c>
      <c r="G215">
        <v>84.800000000000011</v>
      </c>
      <c r="H215">
        <v>85.4</v>
      </c>
      <c r="I215">
        <v>86.3</v>
      </c>
      <c r="J215">
        <v>86.7</v>
      </c>
      <c r="AB215" t="s">
        <v>723</v>
      </c>
      <c r="AC215" t="e">
        <f>IFERROR(VLOOKUP(AB215,'class and classification'!$A$1:$B$338,2,FALSE),VLOOKUP(AB215,'class and classification'!$A$340:$B$378,2,FALSE))</f>
        <v>#N/A</v>
      </c>
      <c r="AD215" t="e">
        <f>IFERROR(VLOOKUP(AB215,'class and classification'!$A$1:$C$338,3,FALSE),VLOOKUP(AB215,'class and classification'!$A$340:$C$378,3,FALSE))</f>
        <v>#N/A</v>
      </c>
      <c r="AI215">
        <v>66</v>
      </c>
      <c r="AJ215">
        <v>78.7</v>
      </c>
      <c r="BB215" t="s">
        <v>96</v>
      </c>
      <c r="BC215" t="str">
        <f>IFERROR(VLOOKUP(BB215,'class and classification'!$A$1:$B$338,2,FALSE),VLOOKUP(BB215,'class and classification'!$A$340:$B$378,2,FALSE))</f>
        <v>Predominantly Rural</v>
      </c>
      <c r="BD215" t="str">
        <f>IFERROR(VLOOKUP(BB215,'class and classification'!$A$1:$C$338,3,FALSE),VLOOKUP(BB215,'class and classification'!$A$340:$C$378,3,FALSE))</f>
        <v>SD</v>
      </c>
      <c r="BH215">
        <v>4.7</v>
      </c>
      <c r="BI215">
        <v>12.8</v>
      </c>
      <c r="BJ215">
        <v>17.2</v>
      </c>
      <c r="BL215" t="s">
        <v>96</v>
      </c>
      <c r="BM215" t="str">
        <f>IFERROR(VLOOKUP(BL215,'class and classification'!$A$1:$B$338,2,FALSE),VLOOKUP(BL215,'class and classification'!$A$340:$B$378,2,FALSE))</f>
        <v>Predominantly Rural</v>
      </c>
      <c r="BN215" t="str">
        <f>IFERROR(VLOOKUP(BL215,'class and classification'!$A$1:$C$338,3,FALSE),VLOOKUP(BL215,'class and classification'!$A$340:$C$378,3,FALSE))</f>
        <v>SD</v>
      </c>
      <c r="BR215">
        <v>66.510000000000005</v>
      </c>
      <c r="BS215">
        <v>64.69</v>
      </c>
      <c r="BT215">
        <v>65.05</v>
      </c>
    </row>
    <row r="216" spans="1:72"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72</v>
      </c>
      <c r="F216">
        <v>78</v>
      </c>
      <c r="G216">
        <v>79.7</v>
      </c>
      <c r="H216">
        <v>80.099999999999994</v>
      </c>
      <c r="I216">
        <v>81.7</v>
      </c>
      <c r="J216">
        <v>81.8</v>
      </c>
      <c r="AB216" t="s">
        <v>1076</v>
      </c>
      <c r="AC216" t="e">
        <f>IFERROR(VLOOKUP(AB216,'class and classification'!$A$1:$B$338,2,FALSE),VLOOKUP(AB216,'class and classification'!$A$340:$B$378,2,FALSE))</f>
        <v>#N/A</v>
      </c>
      <c r="AD216" t="e">
        <f>IFERROR(VLOOKUP(AB216,'class and classification'!$A$1:$C$338,3,FALSE),VLOOKUP(AB216,'class and classification'!$A$340:$C$378,3,FALSE))</f>
        <v>#N/A</v>
      </c>
      <c r="AI216">
        <v>63.3</v>
      </c>
      <c r="AJ216">
        <v>81</v>
      </c>
      <c r="BB216" t="s">
        <v>304</v>
      </c>
      <c r="BC216" t="str">
        <f>IFERROR(VLOOKUP(BB216,'class and classification'!$A$1:$B$338,2,FALSE),VLOOKUP(BB216,'class and classification'!$A$340:$B$378,2,FALSE))</f>
        <v>Predominantly Rural</v>
      </c>
      <c r="BD216" t="str">
        <f>IFERROR(VLOOKUP(BB216,'class and classification'!$A$1:$C$338,3,FALSE),VLOOKUP(BB216,'class and classification'!$A$340:$C$378,3,FALSE))</f>
        <v>SD</v>
      </c>
      <c r="BH216">
        <v>2.9</v>
      </c>
      <c r="BI216">
        <v>11.2</v>
      </c>
      <c r="BJ216">
        <v>17.3</v>
      </c>
      <c r="BL216" t="s">
        <v>304</v>
      </c>
      <c r="BM216" t="str">
        <f>IFERROR(VLOOKUP(BL216,'class and classification'!$A$1:$B$338,2,FALSE),VLOOKUP(BL216,'class and classification'!$A$340:$B$378,2,FALSE))</f>
        <v>Predominantly Rural</v>
      </c>
      <c r="BN216" t="str">
        <f>IFERROR(VLOOKUP(BL216,'class and classification'!$A$1:$C$338,3,FALSE),VLOOKUP(BL216,'class and classification'!$A$340:$C$378,3,FALSE))</f>
        <v>SD</v>
      </c>
      <c r="BR216">
        <v>73.98</v>
      </c>
      <c r="BS216">
        <v>72.709999999999994</v>
      </c>
      <c r="BT216">
        <v>74.41</v>
      </c>
    </row>
    <row r="217" spans="1:72"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80</v>
      </c>
      <c r="F217">
        <v>84</v>
      </c>
      <c r="G217">
        <v>87.1</v>
      </c>
      <c r="H217">
        <v>87.2</v>
      </c>
      <c r="I217">
        <v>88.6</v>
      </c>
      <c r="J217">
        <v>88.4</v>
      </c>
      <c r="AB217" t="s">
        <v>1058</v>
      </c>
      <c r="AC217" t="e">
        <f>IFERROR(VLOOKUP(AB217,'class and classification'!$A$1:$B$338,2,FALSE),VLOOKUP(AB217,'class and classification'!$A$340:$B$378,2,FALSE))</f>
        <v>#N/A</v>
      </c>
      <c r="AD217" t="e">
        <f>IFERROR(VLOOKUP(AB217,'class and classification'!$A$1:$C$338,3,FALSE),VLOOKUP(AB217,'class and classification'!$A$340:$C$378,3,FALSE))</f>
        <v>#N/A</v>
      </c>
      <c r="AI217">
        <v>57.2</v>
      </c>
      <c r="AJ217">
        <v>68.7</v>
      </c>
      <c r="BB217" t="s">
        <v>97</v>
      </c>
      <c r="BC217" t="str">
        <f>IFERROR(VLOOKUP(BB217,'class and classification'!$A$1:$B$338,2,FALSE),VLOOKUP(BB217,'class and classification'!$A$340:$B$378,2,FALSE))</f>
        <v>Predominantly Urban</v>
      </c>
      <c r="BD217" t="str">
        <f>IFERROR(VLOOKUP(BB217,'class and classification'!$A$1:$C$338,3,FALSE),VLOOKUP(BB217,'class and classification'!$A$340:$C$378,3,FALSE))</f>
        <v>SD</v>
      </c>
      <c r="BG217">
        <v>0.9</v>
      </c>
      <c r="BH217">
        <v>1</v>
      </c>
      <c r="BI217">
        <v>3</v>
      </c>
      <c r="BJ217">
        <v>22.6</v>
      </c>
      <c r="BL217" t="s">
        <v>97</v>
      </c>
      <c r="BM217" t="str">
        <f>IFERROR(VLOOKUP(BL217,'class and classification'!$A$1:$B$338,2,FALSE),VLOOKUP(BL217,'class and classification'!$A$340:$B$378,2,FALSE))</f>
        <v>Predominantly Urban</v>
      </c>
      <c r="BN217" t="str">
        <f>IFERROR(VLOOKUP(BL217,'class and classification'!$A$1:$C$338,3,FALSE),VLOOKUP(BL217,'class and classification'!$A$340:$C$378,3,FALSE))</f>
        <v>SD</v>
      </c>
      <c r="BP217">
        <v>56.18</v>
      </c>
      <c r="BQ217">
        <v>76.89</v>
      </c>
      <c r="BR217">
        <v>88.15</v>
      </c>
      <c r="BS217">
        <v>84.6</v>
      </c>
      <c r="BT217">
        <v>84.74</v>
      </c>
    </row>
    <row r="218" spans="1:72"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72</v>
      </c>
      <c r="F218">
        <v>80</v>
      </c>
      <c r="G218">
        <v>81.399999999999991</v>
      </c>
      <c r="H218">
        <v>81.100000000000009</v>
      </c>
      <c r="I218">
        <v>80.900000000000006</v>
      </c>
      <c r="J218">
        <v>80.599999999999994</v>
      </c>
      <c r="AB218" t="s">
        <v>1052</v>
      </c>
      <c r="AC218" t="e">
        <f>IFERROR(VLOOKUP(AB218,'class and classification'!$A$1:$B$338,2,FALSE),VLOOKUP(AB218,'class and classification'!$A$340:$B$378,2,FALSE))</f>
        <v>#N/A</v>
      </c>
      <c r="AD218" t="e">
        <f>IFERROR(VLOOKUP(AB218,'class and classification'!$A$1:$C$338,3,FALSE),VLOOKUP(AB218,'class and classification'!$A$340:$C$378,3,FALSE))</f>
        <v>#N/A</v>
      </c>
      <c r="AI218">
        <v>70.3</v>
      </c>
      <c r="AJ218">
        <v>92.3</v>
      </c>
      <c r="BB218" t="s">
        <v>130</v>
      </c>
      <c r="BC218" t="str">
        <f>IFERROR(VLOOKUP(BB218,'class and classification'!$A$1:$B$338,2,FALSE),VLOOKUP(BB218,'class and classification'!$A$340:$B$378,2,FALSE))</f>
        <v>Predominantly Urban</v>
      </c>
      <c r="BD218" t="str">
        <f>IFERROR(VLOOKUP(BB218,'class and classification'!$A$1:$C$338,3,FALSE),VLOOKUP(BB218,'class and classification'!$A$340:$C$378,3,FALSE))</f>
        <v>SD</v>
      </c>
      <c r="BG218">
        <v>0.1</v>
      </c>
      <c r="BH218">
        <v>0.8</v>
      </c>
      <c r="BI218">
        <v>3.2</v>
      </c>
      <c r="BJ218">
        <v>4.7</v>
      </c>
      <c r="BL218" t="s">
        <v>130</v>
      </c>
      <c r="BM218" t="str">
        <f>IFERROR(VLOOKUP(BL218,'class and classification'!$A$1:$B$338,2,FALSE),VLOOKUP(BL218,'class and classification'!$A$340:$B$378,2,FALSE))</f>
        <v>Predominantly Urban</v>
      </c>
      <c r="BN218" t="str">
        <f>IFERROR(VLOOKUP(BL218,'class and classification'!$A$1:$C$338,3,FALSE),VLOOKUP(BL218,'class and classification'!$A$340:$C$378,3,FALSE))</f>
        <v>SD</v>
      </c>
      <c r="BP218">
        <v>81.56</v>
      </c>
      <c r="BQ218">
        <v>92.14</v>
      </c>
      <c r="BR218">
        <v>94.73</v>
      </c>
      <c r="BS218">
        <v>92.35</v>
      </c>
      <c r="BT218">
        <v>95.11</v>
      </c>
    </row>
    <row r="219" spans="1:72"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63</v>
      </c>
      <c r="F219">
        <v>71</v>
      </c>
      <c r="G219">
        <v>76.3</v>
      </c>
      <c r="H219">
        <v>77.100000000000009</v>
      </c>
      <c r="I219">
        <v>77.900000000000006</v>
      </c>
      <c r="J219">
        <v>78.900000000000006</v>
      </c>
      <c r="AB219" t="s">
        <v>1073</v>
      </c>
      <c r="AC219" t="e">
        <f>IFERROR(VLOOKUP(AB219,'class and classification'!$A$1:$B$338,2,FALSE),VLOOKUP(AB219,'class and classification'!$A$340:$B$378,2,FALSE))</f>
        <v>#N/A</v>
      </c>
      <c r="AD219" t="e">
        <f>IFERROR(VLOOKUP(AB219,'class and classification'!$A$1:$C$338,3,FALSE),VLOOKUP(AB219,'class and classification'!$A$340:$C$378,3,FALSE))</f>
        <v>#N/A</v>
      </c>
      <c r="AI219">
        <v>41.1</v>
      </c>
      <c r="AJ219">
        <v>64.400000000000006</v>
      </c>
      <c r="BB219" t="s">
        <v>156</v>
      </c>
      <c r="BC219" t="str">
        <f>IFERROR(VLOOKUP(BB219,'class and classification'!$A$1:$B$338,2,FALSE),VLOOKUP(BB219,'class and classification'!$A$340:$B$378,2,FALSE))</f>
        <v>Urban with Significant Rural</v>
      </c>
      <c r="BD219" t="str">
        <f>IFERROR(VLOOKUP(BB219,'class and classification'!$A$1:$C$338,3,FALSE),VLOOKUP(BB219,'class and classification'!$A$340:$C$378,3,FALSE))</f>
        <v>SD</v>
      </c>
      <c r="BG219">
        <v>17.5</v>
      </c>
      <c r="BH219">
        <v>18.100000000000001</v>
      </c>
      <c r="BI219">
        <v>24.6</v>
      </c>
      <c r="BJ219">
        <v>29.5</v>
      </c>
      <c r="BL219" t="s">
        <v>156</v>
      </c>
      <c r="BM219" t="str">
        <f>IFERROR(VLOOKUP(BL219,'class and classification'!$A$1:$B$338,2,FALSE),VLOOKUP(BL219,'class and classification'!$A$340:$B$378,2,FALSE))</f>
        <v>Urban with Significant Rural</v>
      </c>
      <c r="BN219" t="str">
        <f>IFERROR(VLOOKUP(BL219,'class and classification'!$A$1:$C$338,3,FALSE),VLOOKUP(BL219,'class and classification'!$A$340:$C$378,3,FALSE))</f>
        <v>SD</v>
      </c>
      <c r="BP219">
        <v>44.57</v>
      </c>
      <c r="BQ219">
        <v>72.989999999999995</v>
      </c>
      <c r="BR219">
        <v>83.87</v>
      </c>
      <c r="BS219">
        <v>87.66</v>
      </c>
      <c r="BT219">
        <v>88.17</v>
      </c>
    </row>
    <row r="220" spans="1:72" x14ac:dyDescent="0.3">
      <c r="AB220" t="s">
        <v>1067</v>
      </c>
      <c r="AC220" t="e">
        <f>IFERROR(VLOOKUP(AB220,'class and classification'!$A$1:$B$338,2,FALSE),VLOOKUP(AB220,'class and classification'!$A$340:$B$378,2,FALSE))</f>
        <v>#N/A</v>
      </c>
      <c r="AD220" t="e">
        <f>IFERROR(VLOOKUP(AB220,'class and classification'!$A$1:$C$338,3,FALSE),VLOOKUP(AB220,'class and classification'!$A$340:$C$378,3,FALSE))</f>
        <v>#N/A</v>
      </c>
      <c r="AI220">
        <v>53.1</v>
      </c>
      <c r="AJ220">
        <v>79.5</v>
      </c>
      <c r="BB220" t="s">
        <v>217</v>
      </c>
      <c r="BC220" t="str">
        <f>IFERROR(VLOOKUP(BB220,'class and classification'!$A$1:$B$338,2,FALSE),VLOOKUP(BB220,'class and classification'!$A$340:$B$378,2,FALSE))</f>
        <v>Predominantly Rural</v>
      </c>
      <c r="BD220" t="str">
        <f>IFERROR(VLOOKUP(BB220,'class and classification'!$A$1:$C$338,3,FALSE),VLOOKUP(BB220,'class and classification'!$A$340:$C$378,3,FALSE))</f>
        <v>SD</v>
      </c>
      <c r="BG220">
        <v>1.3</v>
      </c>
      <c r="BH220">
        <v>3.5</v>
      </c>
      <c r="BI220">
        <v>4.8</v>
      </c>
      <c r="BJ220">
        <v>7.7</v>
      </c>
      <c r="BL220" t="s">
        <v>217</v>
      </c>
      <c r="BM220" t="str">
        <f>IFERROR(VLOOKUP(BL220,'class and classification'!$A$1:$B$338,2,FALSE),VLOOKUP(BL220,'class and classification'!$A$340:$B$378,2,FALSE))</f>
        <v>Predominantly Rural</v>
      </c>
      <c r="BN220" t="str">
        <f>IFERROR(VLOOKUP(BL220,'class and classification'!$A$1:$C$338,3,FALSE),VLOOKUP(BL220,'class and classification'!$A$340:$C$378,3,FALSE))</f>
        <v>SD</v>
      </c>
      <c r="BP220">
        <v>42.39</v>
      </c>
      <c r="BQ220">
        <v>65.58</v>
      </c>
      <c r="BR220">
        <v>75.11</v>
      </c>
      <c r="BS220">
        <v>75.2</v>
      </c>
      <c r="BT220">
        <v>75.73</v>
      </c>
    </row>
    <row r="221" spans="1:72"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AB221" t="s">
        <v>1085</v>
      </c>
      <c r="AC221" t="e">
        <f>IFERROR(VLOOKUP(AB221,'class and classification'!$A$1:$B$338,2,FALSE),VLOOKUP(AB221,'class and classification'!$A$340:$B$378,2,FALSE))</f>
        <v>#N/A</v>
      </c>
      <c r="AD221" t="e">
        <f>IFERROR(VLOOKUP(AB221,'class and classification'!$A$1:$C$338,3,FALSE),VLOOKUP(AB221,'class and classification'!$A$340:$C$378,3,FALSE))</f>
        <v>#N/A</v>
      </c>
      <c r="AI221">
        <v>25.5</v>
      </c>
      <c r="AJ221">
        <v>35.9</v>
      </c>
      <c r="BB221" t="s">
        <v>296</v>
      </c>
      <c r="BC221" t="str">
        <f>IFERROR(VLOOKUP(BB221,'class and classification'!$A$1:$B$338,2,FALSE),VLOOKUP(BB221,'class and classification'!$A$340:$B$378,2,FALSE))</f>
        <v>Predominantly Rural</v>
      </c>
      <c r="BD221" t="str">
        <f>IFERROR(VLOOKUP(BB221,'class and classification'!$A$1:$C$338,3,FALSE),VLOOKUP(BB221,'class and classification'!$A$340:$C$378,3,FALSE))</f>
        <v>SD</v>
      </c>
      <c r="BG221">
        <v>4.7</v>
      </c>
      <c r="BH221">
        <v>6</v>
      </c>
      <c r="BI221">
        <v>14.4</v>
      </c>
      <c r="BJ221">
        <v>43.2</v>
      </c>
      <c r="BL221" t="s">
        <v>296</v>
      </c>
      <c r="BM221" t="str">
        <f>IFERROR(VLOOKUP(BL221,'class and classification'!$A$1:$B$338,2,FALSE),VLOOKUP(BL221,'class and classification'!$A$340:$B$378,2,FALSE))</f>
        <v>Predominantly Rural</v>
      </c>
      <c r="BN221" t="str">
        <f>IFERROR(VLOOKUP(BL221,'class and classification'!$A$1:$C$338,3,FALSE),VLOOKUP(BL221,'class and classification'!$A$340:$C$378,3,FALSE))</f>
        <v>SD</v>
      </c>
      <c r="BP221">
        <v>34.11</v>
      </c>
      <c r="BQ221">
        <v>66.94</v>
      </c>
      <c r="BR221">
        <v>69.59</v>
      </c>
      <c r="BS221">
        <v>69.16</v>
      </c>
      <c r="BT221">
        <v>69.739999999999995</v>
      </c>
    </row>
    <row r="222" spans="1:72"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95</v>
      </c>
      <c r="F222">
        <v>95</v>
      </c>
      <c r="G222">
        <v>98.8</v>
      </c>
      <c r="AB222" t="s">
        <v>1079</v>
      </c>
      <c r="AC222" t="e">
        <f>IFERROR(VLOOKUP(AB222,'class and classification'!$A$1:$B$338,2,FALSE),VLOOKUP(AB222,'class and classification'!$A$340:$B$378,2,FALSE))</f>
        <v>#N/A</v>
      </c>
      <c r="AD222" t="e">
        <f>IFERROR(VLOOKUP(AB222,'class and classification'!$A$1:$C$338,3,FALSE),VLOOKUP(AB222,'class and classification'!$A$340:$C$378,3,FALSE))</f>
        <v>#N/A</v>
      </c>
      <c r="AI222">
        <v>56.3</v>
      </c>
      <c r="AJ222">
        <v>78.5</v>
      </c>
      <c r="BB222" t="s">
        <v>22</v>
      </c>
      <c r="BC222" t="str">
        <f>IFERROR(VLOOKUP(BB222,'class and classification'!$A$1:$B$338,2,FALSE),VLOOKUP(BB222,'class and classification'!$A$340:$B$378,2,FALSE))</f>
        <v>Urban with Significant Rural</v>
      </c>
      <c r="BD222" t="str">
        <f>IFERROR(VLOOKUP(BB222,'class and classification'!$A$1:$C$338,3,FALSE),VLOOKUP(BB222,'class and classification'!$A$340:$C$378,3,FALSE))</f>
        <v>SD</v>
      </c>
      <c r="BG222">
        <v>14.3</v>
      </c>
      <c r="BH222">
        <v>17.2</v>
      </c>
      <c r="BI222">
        <v>19.2</v>
      </c>
      <c r="BJ222">
        <v>28.9</v>
      </c>
      <c r="BL222" t="s">
        <v>22</v>
      </c>
      <c r="BM222" t="str">
        <f>IFERROR(VLOOKUP(BL222,'class and classification'!$A$1:$B$338,2,FALSE),VLOOKUP(BL222,'class and classification'!$A$340:$B$378,2,FALSE))</f>
        <v>Urban with Significant Rural</v>
      </c>
      <c r="BN222" t="str">
        <f>IFERROR(VLOOKUP(BL222,'class and classification'!$A$1:$C$338,3,FALSE),VLOOKUP(BL222,'class and classification'!$A$340:$C$378,3,FALSE))</f>
        <v>SD</v>
      </c>
      <c r="BP222">
        <v>53.96</v>
      </c>
      <c r="BQ222">
        <v>65.72</v>
      </c>
      <c r="BR222">
        <v>67.98</v>
      </c>
      <c r="BS222">
        <v>68.510000000000005</v>
      </c>
      <c r="BT222">
        <v>69.31</v>
      </c>
    </row>
    <row r="223" spans="1:72"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84</v>
      </c>
      <c r="F223">
        <v>85</v>
      </c>
      <c r="G223">
        <v>86.3</v>
      </c>
      <c r="AB223" t="s">
        <v>1082</v>
      </c>
      <c r="AC223" t="e">
        <f>IFERROR(VLOOKUP(AB223,'class and classification'!$A$1:$B$338,2,FALSE),VLOOKUP(AB223,'class and classification'!$A$340:$B$378,2,FALSE))</f>
        <v>#N/A</v>
      </c>
      <c r="AD223" t="e">
        <f>IFERROR(VLOOKUP(AB223,'class and classification'!$A$1:$C$338,3,FALSE),VLOOKUP(AB223,'class and classification'!$A$340:$C$378,3,FALSE))</f>
        <v>#N/A</v>
      </c>
      <c r="AI223">
        <v>58.2</v>
      </c>
      <c r="AJ223">
        <v>72.7</v>
      </c>
      <c r="BB223" t="s">
        <v>91</v>
      </c>
      <c r="BC223" t="str">
        <f>IFERROR(VLOOKUP(BB223,'class and classification'!$A$1:$B$338,2,FALSE),VLOOKUP(BB223,'class and classification'!$A$340:$B$378,2,FALSE))</f>
        <v>Predominantly Rural</v>
      </c>
      <c r="BD223" t="str">
        <f>IFERROR(VLOOKUP(BB223,'class and classification'!$A$1:$C$338,3,FALSE),VLOOKUP(BB223,'class and classification'!$A$340:$C$378,3,FALSE))</f>
        <v>SD</v>
      </c>
      <c r="BG223">
        <v>2.1</v>
      </c>
      <c r="BH223">
        <v>4.9000000000000004</v>
      </c>
      <c r="BI223">
        <v>11</v>
      </c>
      <c r="BJ223">
        <v>19.600000000000001</v>
      </c>
      <c r="BL223" t="s">
        <v>91</v>
      </c>
      <c r="BM223" t="str">
        <f>IFERROR(VLOOKUP(BL223,'class and classification'!$A$1:$B$338,2,FALSE),VLOOKUP(BL223,'class and classification'!$A$340:$B$378,2,FALSE))</f>
        <v>Predominantly Rural</v>
      </c>
      <c r="BN223" t="str">
        <f>IFERROR(VLOOKUP(BL223,'class and classification'!$A$1:$C$338,3,FALSE),VLOOKUP(BL223,'class and classification'!$A$340:$C$378,3,FALSE))</f>
        <v>SD</v>
      </c>
      <c r="BP223">
        <v>43.56</v>
      </c>
      <c r="BQ223">
        <v>63.85</v>
      </c>
      <c r="BR223">
        <v>72.72</v>
      </c>
      <c r="BS223">
        <v>72.81</v>
      </c>
      <c r="BT223">
        <v>77.760000000000005</v>
      </c>
    </row>
    <row r="224" spans="1:72"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79</v>
      </c>
      <c r="F224">
        <v>86</v>
      </c>
      <c r="G224">
        <v>88</v>
      </c>
      <c r="AB224" t="s">
        <v>1070</v>
      </c>
      <c r="AC224" t="e">
        <f>IFERROR(VLOOKUP(AB224,'class and classification'!$A$1:$B$338,2,FALSE),VLOOKUP(AB224,'class and classification'!$A$340:$B$378,2,FALSE))</f>
        <v>#N/A</v>
      </c>
      <c r="AD224" t="e">
        <f>IFERROR(VLOOKUP(AB224,'class and classification'!$A$1:$C$338,3,FALSE),VLOOKUP(AB224,'class and classification'!$A$340:$C$378,3,FALSE))</f>
        <v>#N/A</v>
      </c>
      <c r="AI224">
        <v>31.7</v>
      </c>
      <c r="AJ224">
        <v>51.9</v>
      </c>
      <c r="BB224" t="s">
        <v>98</v>
      </c>
      <c r="BC224" t="str">
        <f>IFERROR(VLOOKUP(BB224,'class and classification'!$A$1:$B$338,2,FALSE),VLOOKUP(BB224,'class and classification'!$A$340:$B$378,2,FALSE))</f>
        <v>Predominantly Urban</v>
      </c>
      <c r="BD224" t="str">
        <f>IFERROR(VLOOKUP(BB224,'class and classification'!$A$1:$C$338,3,FALSE),VLOOKUP(BB224,'class and classification'!$A$340:$C$378,3,FALSE))</f>
        <v>SD</v>
      </c>
      <c r="BG224">
        <v>2.8</v>
      </c>
      <c r="BH224">
        <v>5.7</v>
      </c>
      <c r="BI224">
        <v>15.2</v>
      </c>
      <c r="BJ224">
        <v>16</v>
      </c>
      <c r="BL224" t="s">
        <v>98</v>
      </c>
      <c r="BM224" t="str">
        <f>IFERROR(VLOOKUP(BL224,'class and classification'!$A$1:$B$338,2,FALSE),VLOOKUP(BL224,'class and classification'!$A$340:$B$378,2,FALSE))</f>
        <v>Predominantly Urban</v>
      </c>
      <c r="BN224" t="str">
        <f>IFERROR(VLOOKUP(BL224,'class and classification'!$A$1:$C$338,3,FALSE),VLOOKUP(BL224,'class and classification'!$A$340:$C$378,3,FALSE))</f>
        <v>SD</v>
      </c>
      <c r="BP224">
        <v>49.69</v>
      </c>
      <c r="BQ224">
        <v>81.98</v>
      </c>
      <c r="BR224">
        <v>91.4</v>
      </c>
      <c r="BS224">
        <v>87.06</v>
      </c>
      <c r="BT224">
        <v>89.23</v>
      </c>
    </row>
    <row r="225" spans="1:72"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81</v>
      </c>
      <c r="F225">
        <v>83</v>
      </c>
      <c r="G225">
        <v>86.1</v>
      </c>
      <c r="AB225" t="s">
        <v>1061</v>
      </c>
      <c r="AC225" t="e">
        <f>IFERROR(VLOOKUP(AB225,'class and classification'!$A$1:$B$338,2,FALSE),VLOOKUP(AB225,'class and classification'!$A$340:$B$378,2,FALSE))</f>
        <v>#N/A</v>
      </c>
      <c r="AD225" t="e">
        <f>IFERROR(VLOOKUP(AB225,'class and classification'!$A$1:$C$338,3,FALSE),VLOOKUP(AB225,'class and classification'!$A$340:$C$378,3,FALSE))</f>
        <v>#N/A</v>
      </c>
      <c r="AI225">
        <v>33.4</v>
      </c>
      <c r="AJ225">
        <v>69.5</v>
      </c>
      <c r="BB225" t="s">
        <v>106</v>
      </c>
      <c r="BC225" t="str">
        <f>IFERROR(VLOOKUP(BB225,'class and classification'!$A$1:$B$338,2,FALSE),VLOOKUP(BB225,'class and classification'!$A$340:$B$378,2,FALSE))</f>
        <v>Predominantly Urban</v>
      </c>
      <c r="BD225" t="str">
        <f>IFERROR(VLOOKUP(BB225,'class and classification'!$A$1:$C$338,3,FALSE),VLOOKUP(BB225,'class and classification'!$A$340:$C$378,3,FALSE))</f>
        <v>SD</v>
      </c>
      <c r="BG225">
        <v>2.7</v>
      </c>
      <c r="BH225">
        <v>3.9</v>
      </c>
      <c r="BI225">
        <v>5.3</v>
      </c>
      <c r="BJ225">
        <v>3.9</v>
      </c>
      <c r="BL225" t="s">
        <v>106</v>
      </c>
      <c r="BM225" t="str">
        <f>IFERROR(VLOOKUP(BL225,'class and classification'!$A$1:$B$338,2,FALSE),VLOOKUP(BL225,'class and classification'!$A$340:$B$378,2,FALSE))</f>
        <v>Predominantly Urban</v>
      </c>
      <c r="BN225" t="str">
        <f>IFERROR(VLOOKUP(BL225,'class and classification'!$A$1:$C$338,3,FALSE),VLOOKUP(BL225,'class and classification'!$A$340:$C$378,3,FALSE))</f>
        <v>SD</v>
      </c>
      <c r="BP225">
        <v>49.57</v>
      </c>
      <c r="BQ225">
        <v>72.290000000000006</v>
      </c>
      <c r="BR225">
        <v>77.78</v>
      </c>
      <c r="BS225">
        <v>75.87</v>
      </c>
      <c r="BT225">
        <v>83.4</v>
      </c>
    </row>
    <row r="226" spans="1:72"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80</v>
      </c>
      <c r="F226">
        <v>85</v>
      </c>
      <c r="G226">
        <v>89.1</v>
      </c>
      <c r="AB226" t="s">
        <v>1064</v>
      </c>
      <c r="AC226" t="e">
        <f>IFERROR(VLOOKUP(AB226,'class and classification'!$A$1:$B$338,2,FALSE),VLOOKUP(AB226,'class and classification'!$A$340:$B$378,2,FALSE))</f>
        <v>#N/A</v>
      </c>
      <c r="AD226" t="e">
        <f>IFERROR(VLOOKUP(AB226,'class and classification'!$A$1:$C$338,3,FALSE),VLOOKUP(AB226,'class and classification'!$A$340:$C$378,3,FALSE))</f>
        <v>#N/A</v>
      </c>
      <c r="AI226">
        <v>68.599999999999994</v>
      </c>
      <c r="AJ226">
        <v>81.8</v>
      </c>
      <c r="BB226" t="s">
        <v>114</v>
      </c>
      <c r="BC226" t="str">
        <f>IFERROR(VLOOKUP(BB226,'class and classification'!$A$1:$B$338,2,FALSE),VLOOKUP(BB226,'class and classification'!$A$340:$B$378,2,FALSE))</f>
        <v>Predominantly Urban</v>
      </c>
      <c r="BD226" t="str">
        <f>IFERROR(VLOOKUP(BB226,'class and classification'!$A$1:$C$338,3,FALSE),VLOOKUP(BB226,'class and classification'!$A$340:$C$378,3,FALSE))</f>
        <v>SD</v>
      </c>
      <c r="BG226">
        <v>0.7</v>
      </c>
      <c r="BH226">
        <v>0.9</v>
      </c>
      <c r="BI226">
        <v>1.5</v>
      </c>
      <c r="BJ226">
        <v>4.5999999999999996</v>
      </c>
      <c r="BL226" t="s">
        <v>114</v>
      </c>
      <c r="BM226" t="str">
        <f>IFERROR(VLOOKUP(BL226,'class and classification'!$A$1:$B$338,2,FALSE),VLOOKUP(BL226,'class and classification'!$A$340:$B$378,2,FALSE))</f>
        <v>Predominantly Urban</v>
      </c>
      <c r="BN226" t="str">
        <f>IFERROR(VLOOKUP(BL226,'class and classification'!$A$1:$C$338,3,FALSE),VLOOKUP(BL226,'class and classification'!$A$340:$C$378,3,FALSE))</f>
        <v>SD</v>
      </c>
      <c r="BP226">
        <v>79.08</v>
      </c>
      <c r="BQ226">
        <v>92.88</v>
      </c>
      <c r="BR226">
        <v>91.15</v>
      </c>
      <c r="BS226">
        <v>89.53</v>
      </c>
      <c r="BT226">
        <v>96.09</v>
      </c>
    </row>
    <row r="227" spans="1:72"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95</v>
      </c>
      <c r="F227">
        <v>96</v>
      </c>
      <c r="G227">
        <v>96.699999999999989</v>
      </c>
      <c r="AB227" t="s">
        <v>1</v>
      </c>
      <c r="AC227" t="str">
        <f>IFERROR(VLOOKUP(AB227,'class and classification'!$A$1:$B$338,2,FALSE),VLOOKUP(AB227,'class and classification'!$A$340:$B$378,2,FALSE))</f>
        <v>Predominantly Rural</v>
      </c>
      <c r="AD227" t="str">
        <f>IFERROR(VLOOKUP(AB227,'class and classification'!$A$1:$C$338,3,FALSE),VLOOKUP(AB227,'class and classification'!$A$340:$C$378,3,FALSE))</f>
        <v>SD</v>
      </c>
      <c r="AI227">
        <v>2.8</v>
      </c>
      <c r="AJ227">
        <v>3.4</v>
      </c>
      <c r="BB227" t="s">
        <v>128</v>
      </c>
      <c r="BC227" t="str">
        <f>IFERROR(VLOOKUP(BB227,'class and classification'!$A$1:$B$338,2,FALSE),VLOOKUP(BB227,'class and classification'!$A$340:$B$378,2,FALSE))</f>
        <v>Urban with Significant Rural</v>
      </c>
      <c r="BD227" t="str">
        <f>IFERROR(VLOOKUP(BB227,'class and classification'!$A$1:$C$338,3,FALSE),VLOOKUP(BB227,'class and classification'!$A$340:$C$378,3,FALSE))</f>
        <v>SD</v>
      </c>
      <c r="BG227">
        <v>3.2</v>
      </c>
      <c r="BH227">
        <v>5.4</v>
      </c>
      <c r="BI227">
        <v>8.6999999999999993</v>
      </c>
      <c r="BJ227">
        <v>9.4</v>
      </c>
      <c r="BL227" t="s">
        <v>128</v>
      </c>
      <c r="BM227" t="str">
        <f>IFERROR(VLOOKUP(BL227,'class and classification'!$A$1:$B$338,2,FALSE),VLOOKUP(BL227,'class and classification'!$A$340:$B$378,2,FALSE))</f>
        <v>Urban with Significant Rural</v>
      </c>
      <c r="BN227" t="str">
        <f>IFERROR(VLOOKUP(BL227,'class and classification'!$A$1:$C$338,3,FALSE),VLOOKUP(BL227,'class and classification'!$A$340:$C$378,3,FALSE))</f>
        <v>SD</v>
      </c>
      <c r="BP227">
        <v>47.9</v>
      </c>
      <c r="BQ227">
        <v>70.459999999999994</v>
      </c>
      <c r="BR227">
        <v>67.989999999999995</v>
      </c>
      <c r="BS227">
        <v>67.81</v>
      </c>
      <c r="BT227">
        <v>70.989999999999995</v>
      </c>
    </row>
    <row r="228" spans="1:72" x14ac:dyDescent="0.3">
      <c r="AB228" t="s">
        <v>20</v>
      </c>
      <c r="AC228" t="str">
        <f>IFERROR(VLOOKUP(AB228,'class and classification'!$A$1:$B$338,2,FALSE),VLOOKUP(AB228,'class and classification'!$A$340:$B$378,2,FALSE))</f>
        <v>Urban with Significant Rural</v>
      </c>
      <c r="AD228" t="str">
        <f>IFERROR(VLOOKUP(AB228,'class and classification'!$A$1:$C$338,3,FALSE),VLOOKUP(AB228,'class and classification'!$A$340:$C$378,3,FALSE))</f>
        <v>SD</v>
      </c>
      <c r="AI228">
        <v>0.9</v>
      </c>
      <c r="AJ228">
        <v>5.2</v>
      </c>
      <c r="BB228" t="s">
        <v>131</v>
      </c>
      <c r="BC228" t="str">
        <f>IFERROR(VLOOKUP(BB228,'class and classification'!$A$1:$B$338,2,FALSE),VLOOKUP(BB228,'class and classification'!$A$340:$B$378,2,FALSE))</f>
        <v>Predominantly Urban</v>
      </c>
      <c r="BD228" t="str">
        <f>IFERROR(VLOOKUP(BB228,'class and classification'!$A$1:$C$338,3,FALSE),VLOOKUP(BB228,'class and classification'!$A$340:$C$378,3,FALSE))</f>
        <v>SD</v>
      </c>
      <c r="BG228">
        <v>0.5</v>
      </c>
      <c r="BH228">
        <v>0.8</v>
      </c>
      <c r="BI228">
        <v>1.2</v>
      </c>
      <c r="BJ228">
        <v>1.5</v>
      </c>
      <c r="BL228" t="s">
        <v>131</v>
      </c>
      <c r="BM228" t="str">
        <f>IFERROR(VLOOKUP(BL228,'class and classification'!$A$1:$B$338,2,FALSE),VLOOKUP(BL228,'class and classification'!$A$340:$B$378,2,FALSE))</f>
        <v>Predominantly Urban</v>
      </c>
      <c r="BN228" t="str">
        <f>IFERROR(VLOOKUP(BL228,'class and classification'!$A$1:$C$338,3,FALSE),VLOOKUP(BL228,'class and classification'!$A$340:$C$378,3,FALSE))</f>
        <v>SD</v>
      </c>
      <c r="BP228">
        <v>59.04</v>
      </c>
      <c r="BQ228">
        <v>83.55</v>
      </c>
      <c r="BR228">
        <v>91.78</v>
      </c>
      <c r="BS228">
        <v>94.65</v>
      </c>
      <c r="BT228">
        <v>94.64</v>
      </c>
    </row>
    <row r="229" spans="1:72" x14ac:dyDescent="0.3">
      <c r="A229" t="s">
        <v>1187</v>
      </c>
      <c r="AB229" t="s">
        <v>57</v>
      </c>
      <c r="AC229" t="str">
        <f>IFERROR(VLOOKUP(AB229,'class and classification'!$A$1:$B$338,2,FALSE),VLOOKUP(AB229,'class and classification'!$A$340:$B$378,2,FALSE))</f>
        <v>Urban with Significant Rural</v>
      </c>
      <c r="AD229" t="str">
        <f>IFERROR(VLOOKUP(AB229,'class and classification'!$A$1:$C$338,3,FALSE),VLOOKUP(AB229,'class and classification'!$A$340:$C$378,3,FALSE))</f>
        <v>SD</v>
      </c>
      <c r="AI229">
        <v>5.4</v>
      </c>
      <c r="AJ229">
        <v>6.5</v>
      </c>
      <c r="BB229" t="s">
        <v>177</v>
      </c>
      <c r="BC229" t="str">
        <f>IFERROR(VLOOKUP(BB229,'class and classification'!$A$1:$B$338,2,FALSE),VLOOKUP(BB229,'class and classification'!$A$340:$B$378,2,FALSE))</f>
        <v>Urban with Significant Rural</v>
      </c>
      <c r="BD229" t="str">
        <f>IFERROR(VLOOKUP(BB229,'class and classification'!$A$1:$C$338,3,FALSE),VLOOKUP(BB229,'class and classification'!$A$340:$C$378,3,FALSE))</f>
        <v>SD</v>
      </c>
      <c r="BG229">
        <v>7.7</v>
      </c>
      <c r="BH229">
        <v>9.1999999999999993</v>
      </c>
      <c r="BI229">
        <v>10.199999999999999</v>
      </c>
      <c r="BJ229">
        <v>11.3</v>
      </c>
      <c r="BL229" t="s">
        <v>177</v>
      </c>
      <c r="BM229" t="str">
        <f>IFERROR(VLOOKUP(BL229,'class and classification'!$A$1:$B$338,2,FALSE),VLOOKUP(BL229,'class and classification'!$A$340:$B$378,2,FALSE))</f>
        <v>Urban with Significant Rural</v>
      </c>
      <c r="BN229" t="str">
        <f>IFERROR(VLOOKUP(BL229,'class and classification'!$A$1:$C$338,3,FALSE),VLOOKUP(BL229,'class and classification'!$A$340:$C$378,3,FALSE))</f>
        <v>SD</v>
      </c>
      <c r="BP229">
        <v>34.229999999999997</v>
      </c>
      <c r="BQ229">
        <v>63.03</v>
      </c>
      <c r="BR229">
        <v>67.739999999999995</v>
      </c>
      <c r="BS229">
        <v>69.819999999999993</v>
      </c>
      <c r="BT229">
        <v>73.45</v>
      </c>
    </row>
    <row r="230" spans="1:72"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AB230" t="s">
        <v>71</v>
      </c>
      <c r="AC230" t="str">
        <f>IFERROR(VLOOKUP(AB230,'class and classification'!$A$1:$B$338,2,FALSE),VLOOKUP(AB230,'class and classification'!$A$340:$B$378,2,FALSE))</f>
        <v>Predominantly Rural</v>
      </c>
      <c r="AD230" t="str">
        <f>IFERROR(VLOOKUP(AB230,'class and classification'!$A$1:$C$338,3,FALSE),VLOOKUP(AB230,'class and classification'!$A$340:$C$378,3,FALSE))</f>
        <v>SD</v>
      </c>
      <c r="AI230">
        <v>1.6</v>
      </c>
      <c r="AJ230">
        <v>1.9</v>
      </c>
      <c r="BB230" t="s">
        <v>222</v>
      </c>
      <c r="BC230" t="str">
        <f>IFERROR(VLOOKUP(BB230,'class and classification'!$A$1:$B$338,2,FALSE),VLOOKUP(BB230,'class and classification'!$A$340:$B$378,2,FALSE))</f>
        <v>Predominantly Urban</v>
      </c>
      <c r="BD230" t="str">
        <f>IFERROR(VLOOKUP(BB230,'class and classification'!$A$1:$C$338,3,FALSE),VLOOKUP(BB230,'class and classification'!$A$340:$C$378,3,FALSE))</f>
        <v>SD</v>
      </c>
      <c r="BG230">
        <v>2.4</v>
      </c>
      <c r="BH230">
        <v>3.1</v>
      </c>
      <c r="BI230">
        <v>4.2</v>
      </c>
      <c r="BJ230">
        <v>4.8</v>
      </c>
      <c r="BL230" t="s">
        <v>222</v>
      </c>
      <c r="BM230" t="str">
        <f>IFERROR(VLOOKUP(BL230,'class and classification'!$A$1:$B$338,2,FALSE),VLOOKUP(BL230,'class and classification'!$A$340:$B$378,2,FALSE))</f>
        <v>Predominantly Urban</v>
      </c>
      <c r="BN230" t="str">
        <f>IFERROR(VLOOKUP(BL230,'class and classification'!$A$1:$C$338,3,FALSE),VLOOKUP(BL230,'class and classification'!$A$340:$C$378,3,FALSE))</f>
        <v>SD</v>
      </c>
      <c r="BP230">
        <v>57.97</v>
      </c>
      <c r="BQ230">
        <v>81.31</v>
      </c>
      <c r="BR230">
        <v>86.51</v>
      </c>
      <c r="BS230">
        <v>87.13</v>
      </c>
      <c r="BT230">
        <v>90.46</v>
      </c>
    </row>
    <row r="231" spans="1:72"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AB231" t="s">
        <v>99</v>
      </c>
      <c r="AC231" t="str">
        <f>IFERROR(VLOOKUP(AB231,'class and classification'!$A$1:$B$338,2,FALSE),VLOOKUP(AB231,'class and classification'!$A$340:$B$378,2,FALSE))</f>
        <v>Predominantly Rural</v>
      </c>
      <c r="AD231" t="str">
        <f>IFERROR(VLOOKUP(AB231,'class and classification'!$A$1:$C$338,3,FALSE),VLOOKUP(AB231,'class and classification'!$A$340:$C$378,3,FALSE))</f>
        <v>SD</v>
      </c>
      <c r="AI231">
        <v>4.9000000000000004</v>
      </c>
      <c r="AJ231">
        <v>6.1</v>
      </c>
      <c r="BB231" t="s">
        <v>275</v>
      </c>
      <c r="BC231" t="str">
        <f>IFERROR(VLOOKUP(BB231,'class and classification'!$A$1:$B$338,2,FALSE),VLOOKUP(BB231,'class and classification'!$A$340:$B$378,2,FALSE))</f>
        <v>Urban with Significant Rural</v>
      </c>
      <c r="BD231" t="str">
        <f>IFERROR(VLOOKUP(BB231,'class and classification'!$A$1:$C$338,3,FALSE),VLOOKUP(BB231,'class and classification'!$A$340:$C$378,3,FALSE))</f>
        <v>SD</v>
      </c>
      <c r="BG231">
        <v>7.6</v>
      </c>
      <c r="BH231">
        <v>11.6</v>
      </c>
      <c r="BI231">
        <v>14.7</v>
      </c>
      <c r="BJ231">
        <v>18</v>
      </c>
      <c r="BL231" t="s">
        <v>275</v>
      </c>
      <c r="BM231" t="str">
        <f>IFERROR(VLOOKUP(BL231,'class and classification'!$A$1:$B$338,2,FALSE),VLOOKUP(BL231,'class and classification'!$A$340:$B$378,2,FALSE))</f>
        <v>Urban with Significant Rural</v>
      </c>
      <c r="BN231" t="str">
        <f>IFERROR(VLOOKUP(BL231,'class and classification'!$A$1:$C$338,3,FALSE),VLOOKUP(BL231,'class and classification'!$A$340:$C$378,3,FALSE))</f>
        <v>SD</v>
      </c>
      <c r="BP231">
        <v>41.41</v>
      </c>
      <c r="BQ231">
        <v>69.11</v>
      </c>
      <c r="BR231">
        <v>70</v>
      </c>
      <c r="BS231">
        <v>71.13</v>
      </c>
      <c r="BT231">
        <v>75.319999999999993</v>
      </c>
    </row>
    <row r="232" spans="1:72"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AB232" t="s">
        <v>243</v>
      </c>
      <c r="AC232" t="str">
        <f>IFERROR(VLOOKUP(AB232,'class and classification'!$A$1:$B$338,2,FALSE),VLOOKUP(AB232,'class and classification'!$A$340:$B$378,2,FALSE))</f>
        <v>Predominantly Rural</v>
      </c>
      <c r="AD232" t="str">
        <f>IFERROR(VLOOKUP(AB232,'class and classification'!$A$1:$C$338,3,FALSE),VLOOKUP(AB232,'class and classification'!$A$340:$C$378,3,FALSE))</f>
        <v>SD</v>
      </c>
      <c r="AI232">
        <v>10.4</v>
      </c>
      <c r="AJ232">
        <v>12.7</v>
      </c>
      <c r="BB232" t="s">
        <v>308</v>
      </c>
      <c r="BC232" t="str">
        <f>IFERROR(VLOOKUP(BB232,'class and classification'!$A$1:$B$338,2,FALSE),VLOOKUP(BB232,'class and classification'!$A$340:$B$378,2,FALSE))</f>
        <v>Predominantly Rural</v>
      </c>
      <c r="BD232" t="str">
        <f>IFERROR(VLOOKUP(BB232,'class and classification'!$A$1:$C$338,3,FALSE),VLOOKUP(BB232,'class and classification'!$A$340:$C$378,3,FALSE))</f>
        <v>SD</v>
      </c>
      <c r="BG232">
        <v>2.7</v>
      </c>
      <c r="BH232">
        <v>5.3</v>
      </c>
      <c r="BI232">
        <v>7.9</v>
      </c>
      <c r="BJ232">
        <v>9.3000000000000007</v>
      </c>
      <c r="BL232" t="s">
        <v>308</v>
      </c>
      <c r="BM232" t="str">
        <f>IFERROR(VLOOKUP(BL232,'class and classification'!$A$1:$B$338,2,FALSE),VLOOKUP(BL232,'class and classification'!$A$340:$B$378,2,FALSE))</f>
        <v>Predominantly Rural</v>
      </c>
      <c r="BN232" t="str">
        <f>IFERROR(VLOOKUP(BL232,'class and classification'!$A$1:$C$338,3,FALSE),VLOOKUP(BL232,'class and classification'!$A$340:$C$378,3,FALSE))</f>
        <v>SD</v>
      </c>
      <c r="BP232">
        <v>34.96</v>
      </c>
      <c r="BQ232">
        <v>61.77</v>
      </c>
      <c r="BR232">
        <v>70.790000000000006</v>
      </c>
      <c r="BS232">
        <v>73.86</v>
      </c>
      <c r="BT232">
        <v>75.819999999999993</v>
      </c>
    </row>
    <row r="233" spans="1:72"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AB233" t="s">
        <v>50</v>
      </c>
      <c r="AC233" t="str">
        <f>IFERROR(VLOOKUP(AB233,'class and classification'!$A$1:$B$338,2,FALSE),VLOOKUP(AB233,'class and classification'!$A$340:$B$378,2,FALSE))</f>
        <v>Predominantly Urban</v>
      </c>
      <c r="AD233" t="str">
        <f>IFERROR(VLOOKUP(AB233,'class and classification'!$A$1:$C$338,3,FALSE),VLOOKUP(AB233,'class and classification'!$A$340:$C$378,3,FALSE))</f>
        <v>SD</v>
      </c>
      <c r="AI233">
        <v>78.7</v>
      </c>
      <c r="AJ233">
        <v>79</v>
      </c>
      <c r="BB233" t="s">
        <v>12</v>
      </c>
      <c r="BC233" t="str">
        <f>IFERROR(VLOOKUP(BB233,'class and classification'!$A$1:$B$338,2,FALSE),VLOOKUP(BB233,'class and classification'!$A$340:$B$378,2,FALSE))</f>
        <v>Urban with Significant Rural</v>
      </c>
      <c r="BD233" t="str">
        <f>IFERROR(VLOOKUP(BB233,'class and classification'!$A$1:$C$338,3,FALSE),VLOOKUP(BB233,'class and classification'!$A$340:$C$378,3,FALSE))</f>
        <v>SD</v>
      </c>
      <c r="BG233">
        <v>3.8</v>
      </c>
      <c r="BH233">
        <v>4.9000000000000004</v>
      </c>
      <c r="BI233">
        <v>7.5</v>
      </c>
      <c r="BJ233">
        <v>11.9</v>
      </c>
      <c r="BL233" t="s">
        <v>12</v>
      </c>
      <c r="BM233" t="str">
        <f>IFERROR(VLOOKUP(BL233,'class and classification'!$A$1:$B$338,2,FALSE),VLOOKUP(BL233,'class and classification'!$A$340:$B$378,2,FALSE))</f>
        <v>Urban with Significant Rural</v>
      </c>
      <c r="BN233" t="str">
        <f>IFERROR(VLOOKUP(BL233,'class and classification'!$A$1:$C$338,3,FALSE),VLOOKUP(BL233,'class and classification'!$A$340:$C$378,3,FALSE))</f>
        <v>SD</v>
      </c>
      <c r="BP233">
        <v>55.11</v>
      </c>
      <c r="BQ233">
        <v>70.45</v>
      </c>
      <c r="BR233">
        <v>70.62</v>
      </c>
      <c r="BS233">
        <v>72.28</v>
      </c>
      <c r="BT233">
        <v>70.989999999999995</v>
      </c>
    </row>
    <row r="234" spans="1:72"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AB234" t="s">
        <v>68</v>
      </c>
      <c r="AC234" t="str">
        <f>IFERROR(VLOOKUP(AB234,'class and classification'!$A$1:$B$338,2,FALSE),VLOOKUP(AB234,'class and classification'!$A$340:$B$378,2,FALSE))</f>
        <v>Urban with Significant Rural</v>
      </c>
      <c r="AD234" t="str">
        <f>IFERROR(VLOOKUP(AB234,'class and classification'!$A$1:$C$338,3,FALSE),VLOOKUP(AB234,'class and classification'!$A$340:$C$378,3,FALSE))</f>
        <v>SD</v>
      </c>
      <c r="AI234">
        <v>11.5</v>
      </c>
      <c r="AJ234">
        <v>19.2</v>
      </c>
      <c r="BB234" t="s">
        <v>56</v>
      </c>
      <c r="BC234" t="str">
        <f>IFERROR(VLOOKUP(BB234,'class and classification'!$A$1:$B$338,2,FALSE),VLOOKUP(BB234,'class and classification'!$A$340:$B$378,2,FALSE))</f>
        <v>Predominantly Urban</v>
      </c>
      <c r="BD234" t="str">
        <f>IFERROR(VLOOKUP(BB234,'class and classification'!$A$1:$C$338,3,FALSE),VLOOKUP(BB234,'class and classification'!$A$340:$C$378,3,FALSE))</f>
        <v>SD</v>
      </c>
      <c r="BG234">
        <v>1.3</v>
      </c>
      <c r="BH234">
        <v>2.1</v>
      </c>
      <c r="BI234">
        <v>4.5</v>
      </c>
      <c r="BJ234">
        <v>10.7</v>
      </c>
      <c r="BL234" t="s">
        <v>56</v>
      </c>
      <c r="BM234" t="str">
        <f>IFERROR(VLOOKUP(BL234,'class and classification'!$A$1:$B$338,2,FALSE),VLOOKUP(BL234,'class and classification'!$A$340:$B$378,2,FALSE))</f>
        <v>Predominantly Urban</v>
      </c>
      <c r="BN234" t="str">
        <f>IFERROR(VLOOKUP(BL234,'class and classification'!$A$1:$C$338,3,FALSE),VLOOKUP(BL234,'class and classification'!$A$340:$C$378,3,FALSE))</f>
        <v>SD</v>
      </c>
      <c r="BP234">
        <v>36.4</v>
      </c>
      <c r="BQ234">
        <v>78.63</v>
      </c>
      <c r="BR234">
        <v>76.02</v>
      </c>
      <c r="BS234">
        <v>74.84</v>
      </c>
      <c r="BT234">
        <v>75.69</v>
      </c>
    </row>
    <row r="235" spans="1:72"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AB235" t="s">
        <v>110</v>
      </c>
      <c r="AC235" t="str">
        <f>IFERROR(VLOOKUP(AB235,'class and classification'!$A$1:$B$338,2,FALSE),VLOOKUP(AB235,'class and classification'!$A$340:$B$378,2,FALSE))</f>
        <v>Predominantly Urban</v>
      </c>
      <c r="AD235" t="str">
        <f>IFERROR(VLOOKUP(AB235,'class and classification'!$A$1:$C$338,3,FALSE),VLOOKUP(AB235,'class and classification'!$A$340:$C$378,3,FALSE))</f>
        <v>SD</v>
      </c>
      <c r="AI235">
        <v>5.5</v>
      </c>
      <c r="AJ235">
        <v>15.8</v>
      </c>
      <c r="BB235" t="s">
        <v>81</v>
      </c>
      <c r="BC235" t="str">
        <f>IFERROR(VLOOKUP(BB235,'class and classification'!$A$1:$B$338,2,FALSE),VLOOKUP(BB235,'class and classification'!$A$340:$B$378,2,FALSE))</f>
        <v>Predominantly Urban</v>
      </c>
      <c r="BD235" t="str">
        <f>IFERROR(VLOOKUP(BB235,'class and classification'!$A$1:$C$338,3,FALSE),VLOOKUP(BB235,'class and classification'!$A$340:$C$378,3,FALSE))</f>
        <v>SD</v>
      </c>
      <c r="BG235">
        <v>5.7</v>
      </c>
      <c r="BH235">
        <v>11.1</v>
      </c>
      <c r="BI235">
        <v>14.7</v>
      </c>
      <c r="BJ235">
        <v>40</v>
      </c>
      <c r="BL235" t="s">
        <v>81</v>
      </c>
      <c r="BM235" t="str">
        <f>IFERROR(VLOOKUP(BL235,'class and classification'!$A$1:$B$338,2,FALSE),VLOOKUP(BL235,'class and classification'!$A$340:$B$378,2,FALSE))</f>
        <v>Predominantly Urban</v>
      </c>
      <c r="BN235" t="str">
        <f>IFERROR(VLOOKUP(BL235,'class and classification'!$A$1:$C$338,3,FALSE),VLOOKUP(BL235,'class and classification'!$A$340:$C$378,3,FALSE))</f>
        <v>SD</v>
      </c>
      <c r="BP235">
        <v>63.95</v>
      </c>
      <c r="BQ235">
        <v>72.48</v>
      </c>
      <c r="BR235">
        <v>76</v>
      </c>
      <c r="BS235">
        <v>89.6</v>
      </c>
      <c r="BT235">
        <v>93.19</v>
      </c>
    </row>
    <row r="236" spans="1:72"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AB236" t="s">
        <v>141</v>
      </c>
      <c r="AC236" t="str">
        <f>IFERROR(VLOOKUP(AB236,'class and classification'!$A$1:$B$338,2,FALSE),VLOOKUP(AB236,'class and classification'!$A$340:$B$378,2,FALSE))</f>
        <v>Predominantly Urban</v>
      </c>
      <c r="AD236" t="str">
        <f>IFERROR(VLOOKUP(AB236,'class and classification'!$A$1:$C$338,3,FALSE),VLOOKUP(AB236,'class and classification'!$A$340:$C$378,3,FALSE))</f>
        <v>SD</v>
      </c>
      <c r="AI236">
        <v>7.5</v>
      </c>
      <c r="AJ236">
        <v>17.5</v>
      </c>
      <c r="BB236" t="s">
        <v>86</v>
      </c>
      <c r="BC236" t="str">
        <f>IFERROR(VLOOKUP(BB236,'class and classification'!$A$1:$B$338,2,FALSE),VLOOKUP(BB236,'class and classification'!$A$340:$B$378,2,FALSE))</f>
        <v>Urban with Significant Rural</v>
      </c>
      <c r="BD236" t="str">
        <f>IFERROR(VLOOKUP(BB236,'class and classification'!$A$1:$C$338,3,FALSE),VLOOKUP(BB236,'class and classification'!$A$340:$C$378,3,FALSE))</f>
        <v>SD</v>
      </c>
      <c r="BG236">
        <v>1.2</v>
      </c>
      <c r="BH236">
        <v>1.8</v>
      </c>
      <c r="BI236">
        <v>4.2</v>
      </c>
      <c r="BJ236">
        <v>19.100000000000001</v>
      </c>
      <c r="BL236" t="s">
        <v>86</v>
      </c>
      <c r="BM236" t="str">
        <f>IFERROR(VLOOKUP(BL236,'class and classification'!$A$1:$B$338,2,FALSE),VLOOKUP(BL236,'class and classification'!$A$340:$B$378,2,FALSE))</f>
        <v>Urban with Significant Rural</v>
      </c>
      <c r="BN236" t="str">
        <f>IFERROR(VLOOKUP(BL236,'class and classification'!$A$1:$C$338,3,FALSE),VLOOKUP(BL236,'class and classification'!$A$340:$C$378,3,FALSE))</f>
        <v>SD</v>
      </c>
      <c r="BP236">
        <v>53.66</v>
      </c>
      <c r="BQ236">
        <v>66.89</v>
      </c>
      <c r="BR236">
        <v>76.69</v>
      </c>
      <c r="BS236">
        <v>78.33</v>
      </c>
      <c r="BT236">
        <v>78.44</v>
      </c>
    </row>
    <row r="237" spans="1:72" x14ac:dyDescent="0.3">
      <c r="AB237" t="s">
        <v>153</v>
      </c>
      <c r="AC237" t="str">
        <f>IFERROR(VLOOKUP(AB237,'class and classification'!$A$1:$B$338,2,FALSE),VLOOKUP(AB237,'class and classification'!$A$340:$B$378,2,FALSE))</f>
        <v>Urban with Significant Rural</v>
      </c>
      <c r="AD237" t="str">
        <f>IFERROR(VLOOKUP(AB237,'class and classification'!$A$1:$C$338,3,FALSE),VLOOKUP(AB237,'class and classification'!$A$340:$C$378,3,FALSE))</f>
        <v>SD</v>
      </c>
      <c r="AI237">
        <v>14.2</v>
      </c>
      <c r="AJ237">
        <v>17.8</v>
      </c>
      <c r="BB237" t="s">
        <v>115</v>
      </c>
      <c r="BC237" t="str">
        <f>IFERROR(VLOOKUP(BB237,'class and classification'!$A$1:$B$338,2,FALSE),VLOOKUP(BB237,'class and classification'!$A$340:$B$378,2,FALSE))</f>
        <v>Predominantly Urban</v>
      </c>
      <c r="BD237" t="str">
        <f>IFERROR(VLOOKUP(BB237,'class and classification'!$A$1:$C$338,3,FALSE),VLOOKUP(BB237,'class and classification'!$A$340:$C$378,3,FALSE))</f>
        <v>SD</v>
      </c>
      <c r="BG237">
        <v>5.7</v>
      </c>
      <c r="BH237">
        <v>6.3</v>
      </c>
      <c r="BI237">
        <v>6.4</v>
      </c>
      <c r="BJ237">
        <v>15.9</v>
      </c>
      <c r="BL237" t="s">
        <v>115</v>
      </c>
      <c r="BM237" t="str">
        <f>IFERROR(VLOOKUP(BL237,'class and classification'!$A$1:$B$338,2,FALSE),VLOOKUP(BL237,'class and classification'!$A$340:$B$378,2,FALSE))</f>
        <v>Predominantly Urban</v>
      </c>
      <c r="BN237" t="str">
        <f>IFERROR(VLOOKUP(BL237,'class and classification'!$A$1:$C$338,3,FALSE),VLOOKUP(BL237,'class and classification'!$A$340:$C$378,3,FALSE))</f>
        <v>SD</v>
      </c>
      <c r="BP237">
        <v>72.91</v>
      </c>
      <c r="BQ237">
        <v>79.58</v>
      </c>
      <c r="BR237">
        <v>80.47</v>
      </c>
      <c r="BS237">
        <v>83.2</v>
      </c>
      <c r="BT237">
        <v>91.22</v>
      </c>
    </row>
    <row r="238" spans="1:72"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AB238" t="s">
        <v>201</v>
      </c>
      <c r="AC238" t="str">
        <f>IFERROR(VLOOKUP(AB238,'class and classification'!$A$1:$B$338,2,FALSE),VLOOKUP(AB238,'class and classification'!$A$340:$B$378,2,FALSE))</f>
        <v>Predominantly Urban</v>
      </c>
      <c r="AD238" t="str">
        <f>IFERROR(VLOOKUP(AB238,'class and classification'!$A$1:$C$338,3,FALSE),VLOOKUP(AB238,'class and classification'!$A$340:$C$378,3,FALSE))</f>
        <v>SD</v>
      </c>
      <c r="AI238">
        <v>51.9</v>
      </c>
      <c r="AJ238">
        <v>56.3</v>
      </c>
      <c r="BB238" t="s">
        <v>162</v>
      </c>
      <c r="BC238" t="str">
        <f>IFERROR(VLOOKUP(BB238,'class and classification'!$A$1:$B$338,2,FALSE),VLOOKUP(BB238,'class and classification'!$A$340:$B$378,2,FALSE))</f>
        <v>Urban with Significant Rural</v>
      </c>
      <c r="BD238" t="str">
        <f>IFERROR(VLOOKUP(BB238,'class and classification'!$A$1:$C$338,3,FALSE),VLOOKUP(BB238,'class and classification'!$A$340:$C$378,3,FALSE))</f>
        <v>SD</v>
      </c>
      <c r="BG238">
        <v>3.8</v>
      </c>
      <c r="BH238">
        <v>4.5999999999999996</v>
      </c>
      <c r="BI238">
        <v>11.5</v>
      </c>
      <c r="BJ238">
        <v>27.8</v>
      </c>
      <c r="BL238" t="s">
        <v>162</v>
      </c>
      <c r="BM238" t="str">
        <f>IFERROR(VLOOKUP(BL238,'class and classification'!$A$1:$B$338,2,FALSE),VLOOKUP(BL238,'class and classification'!$A$340:$B$378,2,FALSE))</f>
        <v>Urban with Significant Rural</v>
      </c>
      <c r="BN238" t="str">
        <f>IFERROR(VLOOKUP(BL238,'class and classification'!$A$1:$C$338,3,FALSE),VLOOKUP(BL238,'class and classification'!$A$340:$C$378,3,FALSE))</f>
        <v>SD</v>
      </c>
      <c r="BP238">
        <v>57.81</v>
      </c>
      <c r="BQ238">
        <v>67.37</v>
      </c>
      <c r="BR238">
        <v>63.55</v>
      </c>
      <c r="BS238">
        <v>64.98</v>
      </c>
      <c r="BT238">
        <v>63.88</v>
      </c>
    </row>
    <row r="239" spans="1:72"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98</v>
      </c>
      <c r="F239">
        <v>98</v>
      </c>
      <c r="G239">
        <v>98.7</v>
      </c>
      <c r="H239">
        <v>98.7</v>
      </c>
      <c r="I239">
        <v>98.7</v>
      </c>
      <c r="J239">
        <v>98.9</v>
      </c>
      <c r="AB239" t="s">
        <v>205</v>
      </c>
      <c r="AC239" t="str">
        <f>IFERROR(VLOOKUP(AB239,'class and classification'!$A$1:$B$338,2,FALSE),VLOOKUP(AB239,'class and classification'!$A$340:$B$378,2,FALSE))</f>
        <v>Predominantly Urban</v>
      </c>
      <c r="AD239" t="str">
        <f>IFERROR(VLOOKUP(AB239,'class and classification'!$A$1:$C$338,3,FALSE),VLOOKUP(AB239,'class and classification'!$A$340:$C$378,3,FALSE))</f>
        <v>SD</v>
      </c>
      <c r="AI239">
        <v>5.7</v>
      </c>
      <c r="AJ239">
        <v>7.2</v>
      </c>
      <c r="BB239" t="s">
        <v>231</v>
      </c>
      <c r="BC239" t="str">
        <f>IFERROR(VLOOKUP(BB239,'class and classification'!$A$1:$B$338,2,FALSE),VLOOKUP(BB239,'class and classification'!$A$340:$B$378,2,FALSE))</f>
        <v>Predominantly Rural</v>
      </c>
      <c r="BD239" t="str">
        <f>IFERROR(VLOOKUP(BB239,'class and classification'!$A$1:$C$338,3,FALSE),VLOOKUP(BB239,'class and classification'!$A$340:$C$378,3,FALSE))</f>
        <v>SD</v>
      </c>
      <c r="BG239">
        <v>1.8</v>
      </c>
      <c r="BH239">
        <v>2.4</v>
      </c>
      <c r="BI239">
        <v>15.3</v>
      </c>
      <c r="BJ239">
        <v>36</v>
      </c>
      <c r="BL239" t="s">
        <v>231</v>
      </c>
      <c r="BM239" t="str">
        <f>IFERROR(VLOOKUP(BL239,'class and classification'!$A$1:$B$338,2,FALSE),VLOOKUP(BL239,'class and classification'!$A$340:$B$378,2,FALSE))</f>
        <v>Predominantly Rural</v>
      </c>
      <c r="BN239" t="str">
        <f>IFERROR(VLOOKUP(BL239,'class and classification'!$A$1:$C$338,3,FALSE),VLOOKUP(BL239,'class and classification'!$A$340:$C$378,3,FALSE))</f>
        <v>SD</v>
      </c>
      <c r="BP239">
        <v>49.68</v>
      </c>
      <c r="BQ239">
        <v>60.84</v>
      </c>
      <c r="BR239">
        <v>62.22</v>
      </c>
      <c r="BS239">
        <v>62.35</v>
      </c>
      <c r="BT239">
        <v>63.51</v>
      </c>
    </row>
    <row r="240" spans="1:72"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94</v>
      </c>
      <c r="F240">
        <v>95</v>
      </c>
      <c r="G240">
        <v>97.1</v>
      </c>
      <c r="H240">
        <v>97.7</v>
      </c>
      <c r="I240">
        <v>98.3</v>
      </c>
      <c r="J240">
        <v>98.2</v>
      </c>
      <c r="AB240" t="s">
        <v>211</v>
      </c>
      <c r="AC240" t="str">
        <f>IFERROR(VLOOKUP(AB240,'class and classification'!$A$1:$B$338,2,FALSE),VLOOKUP(AB240,'class and classification'!$A$340:$B$378,2,FALSE))</f>
        <v>Predominantly Rural</v>
      </c>
      <c r="AD240" t="str">
        <f>IFERROR(VLOOKUP(AB240,'class and classification'!$A$1:$C$338,3,FALSE),VLOOKUP(AB240,'class and classification'!$A$340:$C$378,3,FALSE))</f>
        <v>SD</v>
      </c>
      <c r="AI240">
        <v>21.7</v>
      </c>
      <c r="AJ240">
        <v>42.1</v>
      </c>
      <c r="BB240" t="s">
        <v>108</v>
      </c>
      <c r="BC240" t="str">
        <f>IFERROR(VLOOKUP(BB240,'class and classification'!$A$1:$B$338,2,FALSE),VLOOKUP(BB240,'class and classification'!$A$340:$B$378,2,FALSE))</f>
        <v>Urban with Significant Rural</v>
      </c>
      <c r="BD240" t="str">
        <f>IFERROR(VLOOKUP(BB240,'class and classification'!$A$1:$C$338,3,FALSE),VLOOKUP(BB240,'class and classification'!$A$340:$C$378,3,FALSE))</f>
        <v>SD</v>
      </c>
      <c r="BG240">
        <v>1.4</v>
      </c>
      <c r="BH240">
        <v>1.9</v>
      </c>
      <c r="BI240">
        <v>5.3</v>
      </c>
      <c r="BJ240">
        <v>26.4</v>
      </c>
      <c r="BL240" t="s">
        <v>108</v>
      </c>
      <c r="BM240" t="str">
        <f>IFERROR(VLOOKUP(BL240,'class and classification'!$A$1:$B$338,2,FALSE),VLOOKUP(BL240,'class and classification'!$A$340:$B$378,2,FALSE))</f>
        <v>Urban with Significant Rural</v>
      </c>
      <c r="BN240" t="str">
        <f>IFERROR(VLOOKUP(BL240,'class and classification'!$A$1:$C$338,3,FALSE),VLOOKUP(BL240,'class and classification'!$A$340:$C$378,3,FALSE))</f>
        <v>SD</v>
      </c>
      <c r="BP240">
        <v>43.51</v>
      </c>
      <c r="BQ240">
        <v>78.62</v>
      </c>
      <c r="BR240">
        <v>80.22</v>
      </c>
      <c r="BS240">
        <v>79.77</v>
      </c>
      <c r="BT240">
        <v>80.180000000000007</v>
      </c>
    </row>
    <row r="241" spans="1:72"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91</v>
      </c>
      <c r="F241">
        <v>93</v>
      </c>
      <c r="G241">
        <v>95.4</v>
      </c>
      <c r="H241">
        <v>96.199999999999989</v>
      </c>
      <c r="I241">
        <v>96.5</v>
      </c>
      <c r="J241">
        <v>96.7</v>
      </c>
      <c r="AB241" t="s">
        <v>216</v>
      </c>
      <c r="AC241" t="str">
        <f>IFERROR(VLOOKUP(AB241,'class and classification'!$A$1:$B$338,2,FALSE),VLOOKUP(AB241,'class and classification'!$A$340:$B$378,2,FALSE))</f>
        <v>Predominantly Urban</v>
      </c>
      <c r="AD241" t="str">
        <f>IFERROR(VLOOKUP(AB241,'class and classification'!$A$1:$C$338,3,FALSE),VLOOKUP(AB241,'class and classification'!$A$340:$C$378,3,FALSE))</f>
        <v>SD</v>
      </c>
      <c r="AI241">
        <v>1.4</v>
      </c>
      <c r="AJ241">
        <v>1.5</v>
      </c>
      <c r="BB241" t="s">
        <v>267</v>
      </c>
      <c r="BC241" t="str">
        <f>IFERROR(VLOOKUP(BB241,'class and classification'!$A$1:$B$338,2,FALSE),VLOOKUP(BB241,'class and classification'!$A$340:$B$378,2,FALSE))</f>
        <v>Predominantly Rural</v>
      </c>
      <c r="BD241" t="str">
        <f>IFERROR(VLOOKUP(BB241,'class and classification'!$A$1:$C$338,3,FALSE),VLOOKUP(BB241,'class and classification'!$A$340:$C$378,3,FALSE))</f>
        <v>SD</v>
      </c>
      <c r="BG241">
        <v>1</v>
      </c>
      <c r="BH241">
        <v>1.6</v>
      </c>
      <c r="BI241">
        <v>6</v>
      </c>
      <c r="BJ241">
        <v>23.9</v>
      </c>
      <c r="BL241" t="s">
        <v>267</v>
      </c>
      <c r="BM241" t="str">
        <f>IFERROR(VLOOKUP(BL241,'class and classification'!$A$1:$B$338,2,FALSE),VLOOKUP(BL241,'class and classification'!$A$340:$B$378,2,FALSE))</f>
        <v>Predominantly Rural</v>
      </c>
      <c r="BN241" t="str">
        <f>IFERROR(VLOOKUP(BL241,'class and classification'!$A$1:$C$338,3,FALSE),VLOOKUP(BL241,'class and classification'!$A$340:$C$378,3,FALSE))</f>
        <v>SD</v>
      </c>
      <c r="BP241">
        <v>50.37</v>
      </c>
      <c r="BQ241">
        <v>56.32</v>
      </c>
      <c r="BR241">
        <v>52.08</v>
      </c>
      <c r="BS241">
        <v>51.26</v>
      </c>
      <c r="BT241">
        <v>56.47</v>
      </c>
    </row>
    <row r="242" spans="1:72"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86</v>
      </c>
      <c r="F242">
        <v>88</v>
      </c>
      <c r="G242">
        <v>90.399999999999991</v>
      </c>
      <c r="H242">
        <v>92</v>
      </c>
      <c r="I242">
        <v>93.1</v>
      </c>
      <c r="J242">
        <v>93.5</v>
      </c>
      <c r="AB242" t="s">
        <v>246</v>
      </c>
      <c r="AC242" t="str">
        <f>IFERROR(VLOOKUP(AB242,'class and classification'!$A$1:$B$338,2,FALSE),VLOOKUP(AB242,'class and classification'!$A$340:$B$378,2,FALSE))</f>
        <v>Predominantly Urban</v>
      </c>
      <c r="AD242" t="str">
        <f>IFERROR(VLOOKUP(AB242,'class and classification'!$A$1:$C$338,3,FALSE),VLOOKUP(AB242,'class and classification'!$A$340:$C$378,3,FALSE))</f>
        <v>SD</v>
      </c>
      <c r="AI242">
        <v>5</v>
      </c>
      <c r="AJ242">
        <v>10.199999999999999</v>
      </c>
      <c r="BB242" t="s">
        <v>277</v>
      </c>
      <c r="BC242" t="str">
        <f>IFERROR(VLOOKUP(BB242,'class and classification'!$A$1:$B$338,2,FALSE),VLOOKUP(BB242,'class and classification'!$A$340:$B$378,2,FALSE))</f>
        <v>Predominantly Urban</v>
      </c>
      <c r="BD242" t="str">
        <f>IFERROR(VLOOKUP(BB242,'class and classification'!$A$1:$C$338,3,FALSE),VLOOKUP(BB242,'class and classification'!$A$340:$C$378,3,FALSE))</f>
        <v>SD</v>
      </c>
      <c r="BG242">
        <v>19.899999999999999</v>
      </c>
      <c r="BH242">
        <v>43.2</v>
      </c>
      <c r="BI242">
        <v>49.1</v>
      </c>
      <c r="BJ242">
        <v>61.1</v>
      </c>
      <c r="BL242" t="s">
        <v>277</v>
      </c>
      <c r="BM242" t="str">
        <f>IFERROR(VLOOKUP(BL242,'class and classification'!$A$1:$B$338,2,FALSE),VLOOKUP(BL242,'class and classification'!$A$340:$B$378,2,FALSE))</f>
        <v>Predominantly Urban</v>
      </c>
      <c r="BN242" t="str">
        <f>IFERROR(VLOOKUP(BL242,'class and classification'!$A$1:$C$338,3,FALSE),VLOOKUP(BL242,'class and classification'!$A$340:$C$378,3,FALSE))</f>
        <v>SD</v>
      </c>
      <c r="BP242">
        <v>51.86</v>
      </c>
      <c r="BQ242">
        <v>86.76</v>
      </c>
      <c r="BR242">
        <v>83.29</v>
      </c>
      <c r="BS242">
        <v>84.5</v>
      </c>
      <c r="BT242">
        <v>85.36</v>
      </c>
    </row>
    <row r="243" spans="1:72"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83</v>
      </c>
      <c r="F243">
        <v>89</v>
      </c>
      <c r="G243">
        <v>91.2</v>
      </c>
      <c r="H243">
        <v>93</v>
      </c>
      <c r="I243">
        <v>93.4</v>
      </c>
      <c r="J243">
        <v>94.8</v>
      </c>
      <c r="AB243" t="s">
        <v>300</v>
      </c>
      <c r="AC243" t="str">
        <f>IFERROR(VLOOKUP(AB243,'class and classification'!$A$1:$B$338,2,FALSE),VLOOKUP(AB243,'class and classification'!$A$340:$B$378,2,FALSE))</f>
        <v>Urban with Significant Rural</v>
      </c>
      <c r="AD243" t="str">
        <f>IFERROR(VLOOKUP(AB243,'class and classification'!$A$1:$C$338,3,FALSE),VLOOKUP(AB243,'class and classification'!$A$340:$C$378,3,FALSE))</f>
        <v>SD</v>
      </c>
      <c r="AI243">
        <v>29.2</v>
      </c>
      <c r="AJ243">
        <v>40.9</v>
      </c>
      <c r="BB243" t="s">
        <v>280</v>
      </c>
      <c r="BC243" t="str">
        <f>IFERROR(VLOOKUP(BB243,'class and classification'!$A$1:$B$338,2,FALSE),VLOOKUP(BB243,'class and classification'!$A$340:$B$378,2,FALSE))</f>
        <v>Urban with Significant Rural</v>
      </c>
      <c r="BD243" t="str">
        <f>IFERROR(VLOOKUP(BB243,'class and classification'!$A$1:$C$338,3,FALSE),VLOOKUP(BB243,'class and classification'!$A$340:$C$378,3,FALSE))</f>
        <v>SD</v>
      </c>
      <c r="BG243">
        <v>3.5</v>
      </c>
      <c r="BH243">
        <v>6.9</v>
      </c>
      <c r="BI243">
        <v>11.6</v>
      </c>
      <c r="BJ243">
        <v>24.1</v>
      </c>
      <c r="BL243" t="s">
        <v>280</v>
      </c>
      <c r="BM243" t="str">
        <f>IFERROR(VLOOKUP(BL243,'class and classification'!$A$1:$B$338,2,FALSE),VLOOKUP(BL243,'class and classification'!$A$340:$B$378,2,FALSE))</f>
        <v>Urban with Significant Rural</v>
      </c>
      <c r="BN243" t="str">
        <f>IFERROR(VLOOKUP(BL243,'class and classification'!$A$1:$C$338,3,FALSE),VLOOKUP(BL243,'class and classification'!$A$340:$C$378,3,FALSE))</f>
        <v>SD</v>
      </c>
      <c r="BP243">
        <v>40.770000000000003</v>
      </c>
      <c r="BQ243">
        <v>61.19</v>
      </c>
      <c r="BR243">
        <v>61.65</v>
      </c>
      <c r="BS243">
        <v>68.06</v>
      </c>
      <c r="BT243">
        <v>67.260000000000005</v>
      </c>
    </row>
    <row r="244" spans="1:72" x14ac:dyDescent="0.3">
      <c r="AB244" t="s">
        <v>317</v>
      </c>
      <c r="AC244" t="str">
        <f>IFERROR(VLOOKUP(AB244,'class and classification'!$A$1:$B$338,2,FALSE),VLOOKUP(AB244,'class and classification'!$A$340:$B$378,2,FALSE))</f>
        <v>Predominantly Rural</v>
      </c>
      <c r="AD244" t="str">
        <f>IFERROR(VLOOKUP(AB244,'class and classification'!$A$1:$C$338,3,FALSE),VLOOKUP(AB244,'class and classification'!$A$340:$C$378,3,FALSE))</f>
        <v>SD</v>
      </c>
      <c r="AI244">
        <v>22.3</v>
      </c>
      <c r="AJ244">
        <v>46.3</v>
      </c>
      <c r="BB244" t="s">
        <v>285</v>
      </c>
      <c r="BC244" t="str">
        <f>IFERROR(VLOOKUP(BB244,'class and classification'!$A$1:$B$338,2,FALSE),VLOOKUP(BB244,'class and classification'!$A$340:$B$378,2,FALSE))</f>
        <v>Urban with Significant Rural</v>
      </c>
      <c r="BD244" t="str">
        <f>IFERROR(VLOOKUP(BB244,'class and classification'!$A$1:$C$338,3,FALSE),VLOOKUP(BB244,'class and classification'!$A$340:$C$378,3,FALSE))</f>
        <v>SD</v>
      </c>
      <c r="BG244">
        <v>2.6</v>
      </c>
      <c r="BH244">
        <v>6.8</v>
      </c>
      <c r="BI244">
        <v>8.3000000000000007</v>
      </c>
      <c r="BJ244">
        <v>34.6</v>
      </c>
      <c r="BL244" t="s">
        <v>285</v>
      </c>
      <c r="BM244" t="str">
        <f>IFERROR(VLOOKUP(BL244,'class and classification'!$A$1:$B$338,2,FALSE),VLOOKUP(BL244,'class and classification'!$A$340:$B$378,2,FALSE))</f>
        <v>Urban with Significant Rural</v>
      </c>
      <c r="BN244" t="str">
        <f>IFERROR(VLOOKUP(BL244,'class and classification'!$A$1:$C$338,3,FALSE),VLOOKUP(BL244,'class and classification'!$A$340:$C$378,3,FALSE))</f>
        <v>SD</v>
      </c>
      <c r="BP244">
        <v>30.44</v>
      </c>
      <c r="BQ244">
        <v>60.1</v>
      </c>
      <c r="BR244">
        <v>65.02</v>
      </c>
      <c r="BS244">
        <v>65.95</v>
      </c>
      <c r="BT244">
        <v>66.5</v>
      </c>
    </row>
    <row r="245" spans="1:72"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AB245" t="s">
        <v>76</v>
      </c>
      <c r="AC245" t="str">
        <f>IFERROR(VLOOKUP(AB245,'class and classification'!$A$1:$B$338,2,FALSE),VLOOKUP(AB245,'class and classification'!$A$340:$B$378,2,FALSE))</f>
        <v>Predominantly Rural</v>
      </c>
      <c r="AD245" t="str">
        <f>IFERROR(VLOOKUP(AB245,'class and classification'!$A$1:$C$338,3,FALSE),VLOOKUP(AB245,'class and classification'!$A$340:$C$378,3,FALSE))</f>
        <v>SD</v>
      </c>
      <c r="AI245">
        <v>11.8</v>
      </c>
      <c r="AJ245">
        <v>13.2</v>
      </c>
      <c r="BB245" t="s">
        <v>63</v>
      </c>
      <c r="BC245" t="str">
        <f>IFERROR(VLOOKUP(BB245,'class and classification'!$A$1:$B$338,2,FALSE),VLOOKUP(BB245,'class and classification'!$A$340:$B$378,2,FALSE))</f>
        <v>Urban with Significant Rural</v>
      </c>
      <c r="BD245" t="str">
        <f>IFERROR(VLOOKUP(BB245,'class and classification'!$A$1:$C$338,3,FALSE),VLOOKUP(BB245,'class and classification'!$A$340:$C$378,3,FALSE))</f>
        <v>SD</v>
      </c>
      <c r="BG245">
        <v>6.9</v>
      </c>
      <c r="BH245">
        <v>8.5</v>
      </c>
      <c r="BI245">
        <v>10.5</v>
      </c>
      <c r="BJ245">
        <v>14.6</v>
      </c>
      <c r="BL245" t="s">
        <v>63</v>
      </c>
      <c r="BM245" t="str">
        <f>IFERROR(VLOOKUP(BL245,'class and classification'!$A$1:$B$338,2,FALSE),VLOOKUP(BL245,'class and classification'!$A$340:$B$378,2,FALSE))</f>
        <v>Urban with Significant Rural</v>
      </c>
      <c r="BN245" t="str">
        <f>IFERROR(VLOOKUP(BL245,'class and classification'!$A$1:$C$338,3,FALSE),VLOOKUP(BL245,'class and classification'!$A$340:$C$378,3,FALSE))</f>
        <v>SD</v>
      </c>
      <c r="BP245">
        <v>47.07</v>
      </c>
      <c r="BQ245">
        <v>61.92</v>
      </c>
      <c r="BR245">
        <v>68.069999999999993</v>
      </c>
      <c r="BS245">
        <v>69.83</v>
      </c>
      <c r="BT245">
        <v>70.739999999999995</v>
      </c>
    </row>
    <row r="246" spans="1:72"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91</v>
      </c>
      <c r="F246">
        <v>92</v>
      </c>
      <c r="G246">
        <v>94.8</v>
      </c>
      <c r="H246">
        <v>96</v>
      </c>
      <c r="I246">
        <v>97.6</v>
      </c>
      <c r="J246">
        <v>97.9</v>
      </c>
      <c r="AB246" t="s">
        <v>121</v>
      </c>
      <c r="AC246" t="str">
        <f>IFERROR(VLOOKUP(AB246,'class and classification'!$A$1:$B$338,2,FALSE),VLOOKUP(AB246,'class and classification'!$A$340:$B$378,2,FALSE))</f>
        <v>Predominantly Rural</v>
      </c>
      <c r="AD246" t="str">
        <f>IFERROR(VLOOKUP(AB246,'class and classification'!$A$1:$C$338,3,FALSE),VLOOKUP(AB246,'class and classification'!$A$340:$C$378,3,FALSE))</f>
        <v>SD</v>
      </c>
      <c r="AI246">
        <v>6.2</v>
      </c>
      <c r="AJ246">
        <v>8.1999999999999993</v>
      </c>
      <c r="BB246" t="s">
        <v>200</v>
      </c>
      <c r="BC246" t="str">
        <f>IFERROR(VLOOKUP(BB246,'class and classification'!$A$1:$B$338,2,FALSE),VLOOKUP(BB246,'class and classification'!$A$340:$B$378,2,FALSE))</f>
        <v>Predominantly Urban</v>
      </c>
      <c r="BD246" t="str">
        <f>IFERROR(VLOOKUP(BB246,'class and classification'!$A$1:$C$338,3,FALSE),VLOOKUP(BB246,'class and classification'!$A$340:$C$378,3,FALSE))</f>
        <v>SD</v>
      </c>
      <c r="BG246">
        <v>0.9</v>
      </c>
      <c r="BH246">
        <v>1.8</v>
      </c>
      <c r="BI246">
        <v>2.5</v>
      </c>
      <c r="BJ246">
        <v>1.5</v>
      </c>
      <c r="BL246" t="s">
        <v>200</v>
      </c>
      <c r="BM246" t="str">
        <f>IFERROR(VLOOKUP(BL246,'class and classification'!$A$1:$B$338,2,FALSE),VLOOKUP(BL246,'class and classification'!$A$340:$B$378,2,FALSE))</f>
        <v>Predominantly Urban</v>
      </c>
      <c r="BN246" t="str">
        <f>IFERROR(VLOOKUP(BL246,'class and classification'!$A$1:$C$338,3,FALSE),VLOOKUP(BL246,'class and classification'!$A$340:$C$378,3,FALSE))</f>
        <v>SD</v>
      </c>
      <c r="BP246">
        <v>74.95</v>
      </c>
      <c r="BQ246">
        <v>89.62</v>
      </c>
      <c r="BR246">
        <v>95.01</v>
      </c>
      <c r="BS246">
        <v>93.42</v>
      </c>
      <c r="BT246">
        <v>93.4</v>
      </c>
    </row>
    <row r="247" spans="1:72"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68</v>
      </c>
      <c r="F247">
        <v>76</v>
      </c>
      <c r="G247">
        <v>83.1</v>
      </c>
      <c r="H247">
        <v>87.6</v>
      </c>
      <c r="I247">
        <v>92.2</v>
      </c>
      <c r="J247">
        <v>95.2</v>
      </c>
      <c r="AB247" t="s">
        <v>126</v>
      </c>
      <c r="AC247" t="str">
        <f>IFERROR(VLOOKUP(AB247,'class and classification'!$A$1:$B$338,2,FALSE),VLOOKUP(AB247,'class and classification'!$A$340:$B$378,2,FALSE))</f>
        <v>Urban with Significant Rural</v>
      </c>
      <c r="AD247" t="str">
        <f>IFERROR(VLOOKUP(AB247,'class and classification'!$A$1:$C$338,3,FALSE),VLOOKUP(AB247,'class and classification'!$A$340:$C$378,3,FALSE))</f>
        <v>SD</v>
      </c>
      <c r="AI247">
        <v>5.5</v>
      </c>
      <c r="AJ247">
        <v>29.5</v>
      </c>
      <c r="BB247" t="s">
        <v>245</v>
      </c>
      <c r="BC247" t="str">
        <f>IFERROR(VLOOKUP(BB247,'class and classification'!$A$1:$B$338,2,FALSE),VLOOKUP(BB247,'class and classification'!$A$340:$B$378,2,FALSE))</f>
        <v>Predominantly Rural</v>
      </c>
      <c r="BD247" t="str">
        <f>IFERROR(VLOOKUP(BB247,'class and classification'!$A$1:$C$338,3,FALSE),VLOOKUP(BB247,'class and classification'!$A$340:$C$378,3,FALSE))</f>
        <v>SD</v>
      </c>
      <c r="BG247">
        <v>10.199999999999999</v>
      </c>
      <c r="BH247">
        <v>12.3</v>
      </c>
      <c r="BI247">
        <v>23.6</v>
      </c>
      <c r="BJ247">
        <v>24.2</v>
      </c>
      <c r="BL247" t="s">
        <v>245</v>
      </c>
      <c r="BM247" t="str">
        <f>IFERROR(VLOOKUP(BL247,'class and classification'!$A$1:$B$338,2,FALSE),VLOOKUP(BL247,'class and classification'!$A$340:$B$378,2,FALSE))</f>
        <v>Predominantly Rural</v>
      </c>
      <c r="BN247" t="str">
        <f>IFERROR(VLOOKUP(BL247,'class and classification'!$A$1:$C$338,3,FALSE),VLOOKUP(BL247,'class and classification'!$A$340:$C$378,3,FALSE))</f>
        <v>SD</v>
      </c>
      <c r="BP247">
        <v>35.090000000000003</v>
      </c>
      <c r="BQ247">
        <v>54.01</v>
      </c>
      <c r="BR247">
        <v>54.28</v>
      </c>
      <c r="BS247">
        <v>57.1</v>
      </c>
      <c r="BT247">
        <v>58.15</v>
      </c>
    </row>
    <row r="248" spans="1:72"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85</v>
      </c>
      <c r="F248">
        <v>85</v>
      </c>
      <c r="G248">
        <v>90.8</v>
      </c>
      <c r="H248">
        <v>93.899999999999991</v>
      </c>
      <c r="I248">
        <v>95</v>
      </c>
      <c r="J248">
        <v>95.2</v>
      </c>
      <c r="AB248" t="s">
        <v>213</v>
      </c>
      <c r="AC248" t="str">
        <f>IFERROR(VLOOKUP(AB248,'class and classification'!$A$1:$B$338,2,FALSE),VLOOKUP(AB248,'class and classification'!$A$340:$B$378,2,FALSE))</f>
        <v>Predominantly Rural</v>
      </c>
      <c r="AD248" t="str">
        <f>IFERROR(VLOOKUP(AB248,'class and classification'!$A$1:$C$338,3,FALSE),VLOOKUP(AB248,'class and classification'!$A$340:$C$378,3,FALSE))</f>
        <v>SD</v>
      </c>
      <c r="AI248">
        <v>4.9000000000000004</v>
      </c>
      <c r="AJ248">
        <v>5.8</v>
      </c>
      <c r="BB248" t="s">
        <v>287</v>
      </c>
      <c r="BC248" t="str">
        <f>IFERROR(VLOOKUP(BB248,'class and classification'!$A$1:$B$338,2,FALSE),VLOOKUP(BB248,'class and classification'!$A$340:$B$378,2,FALSE))</f>
        <v>Predominantly Rural</v>
      </c>
      <c r="BD248" t="str">
        <f>IFERROR(VLOOKUP(BB248,'class and classification'!$A$1:$C$338,3,FALSE),VLOOKUP(BB248,'class and classification'!$A$340:$C$378,3,FALSE))</f>
        <v>SD</v>
      </c>
      <c r="BG248">
        <v>13.2</v>
      </c>
      <c r="BH248">
        <v>14.9</v>
      </c>
      <c r="BI248">
        <v>16.5</v>
      </c>
      <c r="BJ248">
        <v>19</v>
      </c>
      <c r="BL248" t="s">
        <v>287</v>
      </c>
      <c r="BM248" t="str">
        <f>IFERROR(VLOOKUP(BL248,'class and classification'!$A$1:$B$338,2,FALSE),VLOOKUP(BL248,'class and classification'!$A$340:$B$378,2,FALSE))</f>
        <v>Predominantly Rural</v>
      </c>
      <c r="BN248" t="str">
        <f>IFERROR(VLOOKUP(BL248,'class and classification'!$A$1:$C$338,3,FALSE),VLOOKUP(BL248,'class and classification'!$A$340:$C$378,3,FALSE))</f>
        <v>SD</v>
      </c>
      <c r="BP248">
        <v>46.66</v>
      </c>
      <c r="BQ248">
        <v>64.17</v>
      </c>
      <c r="BR248">
        <v>69.75</v>
      </c>
      <c r="BS248">
        <v>70.459999999999994</v>
      </c>
      <c r="BT248">
        <v>72.64</v>
      </c>
    </row>
    <row r="249" spans="1:72"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97</v>
      </c>
      <c r="F249">
        <v>97</v>
      </c>
      <c r="G249">
        <v>97.9</v>
      </c>
      <c r="H249">
        <v>98.699999999999989</v>
      </c>
      <c r="I249">
        <v>98.5</v>
      </c>
      <c r="J249">
        <v>98.3</v>
      </c>
      <c r="AB249" t="s">
        <v>224</v>
      </c>
      <c r="AC249" t="str">
        <f>IFERROR(VLOOKUP(AB249,'class and classification'!$A$1:$B$338,2,FALSE),VLOOKUP(AB249,'class and classification'!$A$340:$B$378,2,FALSE))</f>
        <v>Predominantly Rural</v>
      </c>
      <c r="AD249" t="str">
        <f>IFERROR(VLOOKUP(AB249,'class and classification'!$A$1:$C$338,3,FALSE),VLOOKUP(AB249,'class and classification'!$A$340:$C$378,3,FALSE))</f>
        <v>SD</v>
      </c>
      <c r="AI249">
        <v>7.4</v>
      </c>
      <c r="AJ249">
        <v>10.4</v>
      </c>
      <c r="BB249" t="s">
        <v>303</v>
      </c>
      <c r="BC249" t="str">
        <f>IFERROR(VLOOKUP(BB249,'class and classification'!$A$1:$B$338,2,FALSE),VLOOKUP(BB249,'class and classification'!$A$340:$B$378,2,FALSE))</f>
        <v>Predominantly Rural</v>
      </c>
      <c r="BD249" t="str">
        <f>IFERROR(VLOOKUP(BB249,'class and classification'!$A$1:$C$338,3,FALSE),VLOOKUP(BB249,'class and classification'!$A$340:$C$378,3,FALSE))</f>
        <v>SD</v>
      </c>
      <c r="BG249">
        <v>8</v>
      </c>
      <c r="BH249">
        <v>16.7</v>
      </c>
      <c r="BI249">
        <v>24.9</v>
      </c>
      <c r="BJ249">
        <v>42.2</v>
      </c>
      <c r="BL249" t="s">
        <v>303</v>
      </c>
      <c r="BM249" t="str">
        <f>IFERROR(VLOOKUP(BL249,'class and classification'!$A$1:$B$338,2,FALSE),VLOOKUP(BL249,'class and classification'!$A$340:$B$378,2,FALSE))</f>
        <v>Predominantly Rural</v>
      </c>
      <c r="BN249" t="str">
        <f>IFERROR(VLOOKUP(BL249,'class and classification'!$A$1:$C$338,3,FALSE),VLOOKUP(BL249,'class and classification'!$A$340:$C$378,3,FALSE))</f>
        <v>SD</v>
      </c>
      <c r="BP249">
        <v>24.48</v>
      </c>
      <c r="BQ249">
        <v>53.69</v>
      </c>
      <c r="BR249">
        <v>52.49</v>
      </c>
      <c r="BS249">
        <v>52.6</v>
      </c>
      <c r="BT249">
        <v>52.8</v>
      </c>
    </row>
    <row r="250" spans="1:72"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86</v>
      </c>
      <c r="F250">
        <v>86</v>
      </c>
      <c r="G250">
        <v>91.4</v>
      </c>
      <c r="H250">
        <v>93.4</v>
      </c>
      <c r="I250">
        <v>94.8</v>
      </c>
      <c r="J250">
        <v>95.2</v>
      </c>
      <c r="AB250" t="s">
        <v>227</v>
      </c>
      <c r="AC250" t="str">
        <f>IFERROR(VLOOKUP(AB250,'class and classification'!$A$1:$B$338,2,FALSE),VLOOKUP(AB250,'class and classification'!$A$340:$B$378,2,FALSE))</f>
        <v>Urban with Significant Rural</v>
      </c>
      <c r="AD250" t="str">
        <f>IFERROR(VLOOKUP(AB250,'class and classification'!$A$1:$C$338,3,FALSE),VLOOKUP(AB250,'class and classification'!$A$340:$C$378,3,FALSE))</f>
        <v>SD</v>
      </c>
      <c r="AI250">
        <v>2.6</v>
      </c>
      <c r="AJ250">
        <v>3.8</v>
      </c>
      <c r="BB250" t="s">
        <v>100</v>
      </c>
      <c r="BC250" t="str">
        <f>IFERROR(VLOOKUP(BB250,'class and classification'!$A$1:$B$338,2,FALSE),VLOOKUP(BB250,'class and classification'!$A$340:$B$378,2,FALSE))</f>
        <v>Predominantly Urban</v>
      </c>
      <c r="BD250" t="str">
        <f>IFERROR(VLOOKUP(BB250,'class and classification'!$A$1:$C$338,3,FALSE),VLOOKUP(BB250,'class and classification'!$A$340:$C$378,3,FALSE))</f>
        <v>SD</v>
      </c>
      <c r="BG250">
        <v>1.3</v>
      </c>
      <c r="BH250">
        <v>2.9</v>
      </c>
      <c r="BI250">
        <v>4.5</v>
      </c>
      <c r="BJ250">
        <v>15.7</v>
      </c>
      <c r="BL250" t="s">
        <v>100</v>
      </c>
      <c r="BM250" t="str">
        <f>IFERROR(VLOOKUP(BL250,'class and classification'!$A$1:$B$338,2,FALSE),VLOOKUP(BL250,'class and classification'!$A$340:$B$378,2,FALSE))</f>
        <v>Predominantly Urban</v>
      </c>
      <c r="BN250" t="str">
        <f>IFERROR(VLOOKUP(BL250,'class and classification'!$A$1:$C$338,3,FALSE),VLOOKUP(BL250,'class and classification'!$A$340:$C$378,3,FALSE))</f>
        <v>SD</v>
      </c>
      <c r="BP250">
        <v>67.540000000000006</v>
      </c>
      <c r="BQ250">
        <v>82.37</v>
      </c>
      <c r="BR250">
        <v>92.27</v>
      </c>
      <c r="BS250">
        <v>95.87</v>
      </c>
      <c r="BT250">
        <v>95.95</v>
      </c>
    </row>
    <row r="251" spans="1:72"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84</v>
      </c>
      <c r="F251">
        <v>88</v>
      </c>
      <c r="G251">
        <v>91.9</v>
      </c>
      <c r="H251">
        <v>92.1</v>
      </c>
      <c r="I251">
        <v>94</v>
      </c>
      <c r="J251">
        <v>95.8</v>
      </c>
      <c r="AB251" t="s">
        <v>230</v>
      </c>
      <c r="AC251" t="str">
        <f>IFERROR(VLOOKUP(AB251,'class and classification'!$A$1:$B$338,2,FALSE),VLOOKUP(AB251,'class and classification'!$A$340:$B$378,2,FALSE))</f>
        <v>Predominantly Rural</v>
      </c>
      <c r="AD251" t="str">
        <f>IFERROR(VLOOKUP(AB251,'class and classification'!$A$1:$C$338,3,FALSE),VLOOKUP(AB251,'class and classification'!$A$340:$C$378,3,FALSE))</f>
        <v>SD</v>
      </c>
      <c r="AI251">
        <v>19</v>
      </c>
      <c r="AJ251">
        <v>21.6</v>
      </c>
      <c r="BB251" t="s">
        <v>103</v>
      </c>
      <c r="BC251" t="str">
        <f>IFERROR(VLOOKUP(BB251,'class and classification'!$A$1:$B$338,2,FALSE),VLOOKUP(BB251,'class and classification'!$A$340:$B$378,2,FALSE))</f>
        <v>Predominantly Urban</v>
      </c>
      <c r="BD251" t="str">
        <f>IFERROR(VLOOKUP(BB251,'class and classification'!$A$1:$C$338,3,FALSE),VLOOKUP(BB251,'class and classification'!$A$340:$C$378,3,FALSE))</f>
        <v>SD</v>
      </c>
      <c r="BG251">
        <v>2.8</v>
      </c>
      <c r="BH251">
        <v>3</v>
      </c>
      <c r="BI251">
        <v>60.2</v>
      </c>
      <c r="BJ251">
        <v>67.8</v>
      </c>
      <c r="BL251" t="s">
        <v>103</v>
      </c>
      <c r="BM251" t="str">
        <f>IFERROR(VLOOKUP(BL251,'class and classification'!$A$1:$B$338,2,FALSE),VLOOKUP(BL251,'class and classification'!$A$340:$B$378,2,FALSE))</f>
        <v>Predominantly Urban</v>
      </c>
      <c r="BN251" t="str">
        <f>IFERROR(VLOOKUP(BL251,'class and classification'!$A$1:$C$338,3,FALSE),VLOOKUP(BL251,'class and classification'!$A$340:$C$378,3,FALSE))</f>
        <v>SD</v>
      </c>
      <c r="BP251">
        <v>55.47</v>
      </c>
      <c r="BQ251">
        <v>80.41</v>
      </c>
      <c r="BR251">
        <v>84.77</v>
      </c>
      <c r="BS251">
        <v>81.66</v>
      </c>
      <c r="BT251">
        <v>86.1</v>
      </c>
    </row>
    <row r="252" spans="1:72"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82</v>
      </c>
      <c r="F252">
        <v>90</v>
      </c>
      <c r="G252">
        <v>93.9</v>
      </c>
      <c r="H252">
        <v>92.7</v>
      </c>
      <c r="I252">
        <v>94.3</v>
      </c>
      <c r="J252">
        <v>95.2</v>
      </c>
      <c r="AB252" t="s">
        <v>9</v>
      </c>
      <c r="AC252" t="str">
        <f>IFERROR(VLOOKUP(AB252,'class and classification'!$A$1:$B$338,2,FALSE),VLOOKUP(AB252,'class and classification'!$A$340:$B$378,2,FALSE))</f>
        <v>Predominantly Urban</v>
      </c>
      <c r="AD252" t="str">
        <f>IFERROR(VLOOKUP(AB252,'class and classification'!$A$1:$C$338,3,FALSE),VLOOKUP(AB252,'class and classification'!$A$340:$C$378,3,FALSE))</f>
        <v>SD</v>
      </c>
      <c r="AI252">
        <v>23.6</v>
      </c>
      <c r="AJ252">
        <v>25.2</v>
      </c>
      <c r="BB252" t="s">
        <v>118</v>
      </c>
      <c r="BC252" t="str">
        <f>IFERROR(VLOOKUP(BB252,'class and classification'!$A$1:$B$338,2,FALSE),VLOOKUP(BB252,'class and classification'!$A$340:$B$378,2,FALSE))</f>
        <v>Predominantly Urban</v>
      </c>
      <c r="BD252" t="str">
        <f>IFERROR(VLOOKUP(BB252,'class and classification'!$A$1:$C$338,3,FALSE),VLOOKUP(BB252,'class and classification'!$A$340:$C$378,3,FALSE))</f>
        <v>SD</v>
      </c>
      <c r="BG252">
        <v>2</v>
      </c>
      <c r="BH252">
        <v>2.6</v>
      </c>
      <c r="BI252">
        <v>2.7</v>
      </c>
      <c r="BJ252">
        <v>3.6</v>
      </c>
      <c r="BL252" t="s">
        <v>118</v>
      </c>
      <c r="BM252" t="str">
        <f>IFERROR(VLOOKUP(BL252,'class and classification'!$A$1:$B$338,2,FALSE),VLOOKUP(BL252,'class and classification'!$A$340:$B$378,2,FALSE))</f>
        <v>Predominantly Urban</v>
      </c>
      <c r="BN252" t="str">
        <f>IFERROR(VLOOKUP(BL252,'class and classification'!$A$1:$C$338,3,FALSE),VLOOKUP(BL252,'class and classification'!$A$340:$C$378,3,FALSE))</f>
        <v>SD</v>
      </c>
      <c r="BP252">
        <v>51.1</v>
      </c>
      <c r="BQ252">
        <v>73.36</v>
      </c>
      <c r="BR252">
        <v>76.680000000000007</v>
      </c>
      <c r="BS252">
        <v>77.040000000000006</v>
      </c>
      <c r="BT252">
        <v>76.56</v>
      </c>
    </row>
    <row r="253" spans="1:72"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97</v>
      </c>
      <c r="F253">
        <v>97</v>
      </c>
      <c r="G253">
        <v>97.2</v>
      </c>
      <c r="H253">
        <v>96.7</v>
      </c>
      <c r="I253">
        <v>96.5</v>
      </c>
      <c r="J253">
        <v>97.2</v>
      </c>
      <c r="AB253" t="s">
        <v>32</v>
      </c>
      <c r="AC253" t="str">
        <f>IFERROR(VLOOKUP(AB253,'class and classification'!$A$1:$B$338,2,FALSE),VLOOKUP(AB253,'class and classification'!$A$340:$B$378,2,FALSE))</f>
        <v>Urban with Significant Rural</v>
      </c>
      <c r="AD253" t="str">
        <f>IFERROR(VLOOKUP(AB253,'class and classification'!$A$1:$C$338,3,FALSE),VLOOKUP(AB253,'class and classification'!$A$340:$C$378,3,FALSE))</f>
        <v>SD</v>
      </c>
      <c r="AI253">
        <v>13.6</v>
      </c>
      <c r="AJ253">
        <v>15</v>
      </c>
      <c r="BB253" t="s">
        <v>176</v>
      </c>
      <c r="BC253" t="str">
        <f>IFERROR(VLOOKUP(BB253,'class and classification'!$A$1:$B$338,2,FALSE),VLOOKUP(BB253,'class and classification'!$A$340:$B$378,2,FALSE))</f>
        <v>Urban with Significant Rural</v>
      </c>
      <c r="BD253" t="str">
        <f>IFERROR(VLOOKUP(BB253,'class and classification'!$A$1:$C$338,3,FALSE),VLOOKUP(BB253,'class and classification'!$A$340:$C$378,3,FALSE))</f>
        <v>SD</v>
      </c>
      <c r="BG253">
        <v>4.4000000000000004</v>
      </c>
      <c r="BH253">
        <v>5.6</v>
      </c>
      <c r="BI253">
        <v>10.3</v>
      </c>
      <c r="BJ253">
        <v>11</v>
      </c>
      <c r="BL253" t="s">
        <v>176</v>
      </c>
      <c r="BM253" t="str">
        <f>IFERROR(VLOOKUP(BL253,'class and classification'!$A$1:$B$338,2,FALSE),VLOOKUP(BL253,'class and classification'!$A$340:$B$378,2,FALSE))</f>
        <v>Urban with Significant Rural</v>
      </c>
      <c r="BN253" t="str">
        <f>IFERROR(VLOOKUP(BL253,'class and classification'!$A$1:$C$338,3,FALSE),VLOOKUP(BL253,'class and classification'!$A$340:$C$378,3,FALSE))</f>
        <v>SD</v>
      </c>
      <c r="BP253">
        <v>53.94</v>
      </c>
      <c r="BQ253">
        <v>63.89</v>
      </c>
      <c r="BR253">
        <v>62.28</v>
      </c>
      <c r="BS253">
        <v>62.02</v>
      </c>
      <c r="BT253">
        <v>62.71</v>
      </c>
    </row>
    <row r="254" spans="1:72"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71</v>
      </c>
      <c r="F254">
        <v>77</v>
      </c>
      <c r="G254">
        <v>83.2</v>
      </c>
      <c r="H254">
        <v>90.6</v>
      </c>
      <c r="I254">
        <v>93.5</v>
      </c>
      <c r="J254">
        <v>94.6</v>
      </c>
      <c r="AB254" t="s">
        <v>66</v>
      </c>
      <c r="AC254" t="str">
        <f>IFERROR(VLOOKUP(AB254,'class and classification'!$A$1:$B$338,2,FALSE),VLOOKUP(AB254,'class and classification'!$A$340:$B$378,2,FALSE))</f>
        <v>Predominantly Urban</v>
      </c>
      <c r="AD254" t="str">
        <f>IFERROR(VLOOKUP(AB254,'class and classification'!$A$1:$C$338,3,FALSE),VLOOKUP(AB254,'class and classification'!$A$340:$C$378,3,FALSE))</f>
        <v>SD</v>
      </c>
      <c r="AI254">
        <v>22.4</v>
      </c>
      <c r="AJ254">
        <v>23.8</v>
      </c>
      <c r="BB254" t="s">
        <v>210</v>
      </c>
      <c r="BC254" t="str">
        <f>IFERROR(VLOOKUP(BB254,'class and classification'!$A$1:$B$338,2,FALSE),VLOOKUP(BB254,'class and classification'!$A$340:$B$378,2,FALSE))</f>
        <v>Predominantly Urban</v>
      </c>
      <c r="BD254" t="str">
        <f>IFERROR(VLOOKUP(BB254,'class and classification'!$A$1:$C$338,3,FALSE),VLOOKUP(BB254,'class and classification'!$A$340:$C$378,3,FALSE))</f>
        <v>SD</v>
      </c>
      <c r="BG254">
        <v>2.2000000000000002</v>
      </c>
      <c r="BH254">
        <v>3</v>
      </c>
      <c r="BI254">
        <v>19.7</v>
      </c>
      <c r="BJ254">
        <v>25.8</v>
      </c>
      <c r="BL254" t="s">
        <v>210</v>
      </c>
      <c r="BM254" t="str">
        <f>IFERROR(VLOOKUP(BL254,'class and classification'!$A$1:$B$338,2,FALSE),VLOOKUP(BL254,'class and classification'!$A$340:$B$378,2,FALSE))</f>
        <v>Predominantly Urban</v>
      </c>
      <c r="BN254" t="str">
        <f>IFERROR(VLOOKUP(BL254,'class and classification'!$A$1:$C$338,3,FALSE),VLOOKUP(BL254,'class and classification'!$A$340:$C$378,3,FALSE))</f>
        <v>SD</v>
      </c>
      <c r="BP254">
        <v>58.45</v>
      </c>
      <c r="BQ254">
        <v>76.27</v>
      </c>
      <c r="BR254">
        <v>82.05</v>
      </c>
      <c r="BS254">
        <v>83.97</v>
      </c>
      <c r="BT254">
        <v>84.56</v>
      </c>
    </row>
    <row r="255" spans="1:72"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89</v>
      </c>
      <c r="F255">
        <v>88</v>
      </c>
      <c r="G255">
        <v>92</v>
      </c>
      <c r="H255">
        <v>94.4</v>
      </c>
      <c r="I255">
        <v>97</v>
      </c>
      <c r="J255">
        <v>97.7</v>
      </c>
      <c r="AB255" t="s">
        <v>83</v>
      </c>
      <c r="AC255" t="str">
        <f>IFERROR(VLOOKUP(AB255,'class and classification'!$A$1:$B$338,2,FALSE),VLOOKUP(AB255,'class and classification'!$A$340:$B$378,2,FALSE))</f>
        <v>Predominantly Rural</v>
      </c>
      <c r="AD255" t="str">
        <f>IFERROR(VLOOKUP(AB255,'class and classification'!$A$1:$C$338,3,FALSE),VLOOKUP(AB255,'class and classification'!$A$340:$C$378,3,FALSE))</f>
        <v>SD</v>
      </c>
      <c r="AI255">
        <v>7.7</v>
      </c>
      <c r="AJ255">
        <v>9.4</v>
      </c>
      <c r="BB255" t="s">
        <v>220</v>
      </c>
      <c r="BC255" t="str">
        <f>IFERROR(VLOOKUP(BB255,'class and classification'!$A$1:$B$338,2,FALSE),VLOOKUP(BB255,'class and classification'!$A$340:$B$378,2,FALSE))</f>
        <v>Predominantly Urban</v>
      </c>
      <c r="BD255" t="str">
        <f>IFERROR(VLOOKUP(BB255,'class and classification'!$A$1:$C$338,3,FALSE),VLOOKUP(BB255,'class and classification'!$A$340:$C$378,3,FALSE))</f>
        <v>SD</v>
      </c>
      <c r="BG255">
        <v>1.7</v>
      </c>
      <c r="BH255">
        <v>3.3</v>
      </c>
      <c r="BI255">
        <v>3.1</v>
      </c>
      <c r="BJ255">
        <v>6.8</v>
      </c>
      <c r="BL255" t="s">
        <v>220</v>
      </c>
      <c r="BM255" t="str">
        <f>IFERROR(VLOOKUP(BL255,'class and classification'!$A$1:$B$338,2,FALSE),VLOOKUP(BL255,'class and classification'!$A$340:$B$378,2,FALSE))</f>
        <v>Predominantly Urban</v>
      </c>
      <c r="BN255" t="str">
        <f>IFERROR(VLOOKUP(BL255,'class and classification'!$A$1:$C$338,3,FALSE),VLOOKUP(BL255,'class and classification'!$A$340:$C$378,3,FALSE))</f>
        <v>SD</v>
      </c>
      <c r="BP255">
        <v>71.81</v>
      </c>
      <c r="BQ255">
        <v>82.02</v>
      </c>
      <c r="BR255">
        <v>88.45</v>
      </c>
      <c r="BS255">
        <v>87.13</v>
      </c>
      <c r="BT255">
        <v>89.03</v>
      </c>
    </row>
    <row r="256" spans="1:72"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79</v>
      </c>
      <c r="F256">
        <v>85</v>
      </c>
      <c r="G256">
        <v>90.1</v>
      </c>
      <c r="H256">
        <v>92.199999999999989</v>
      </c>
      <c r="I256">
        <v>95.4</v>
      </c>
      <c r="J256">
        <v>97.6</v>
      </c>
      <c r="AB256" t="s">
        <v>104</v>
      </c>
      <c r="AC256" t="str">
        <f>IFERROR(VLOOKUP(AB256,'class and classification'!$A$1:$B$338,2,FALSE),VLOOKUP(AB256,'class and classification'!$A$340:$B$378,2,FALSE))</f>
        <v>Predominantly Urban</v>
      </c>
      <c r="AD256" t="str">
        <f>IFERROR(VLOOKUP(AB256,'class and classification'!$A$1:$C$338,3,FALSE),VLOOKUP(AB256,'class and classification'!$A$340:$C$378,3,FALSE))</f>
        <v>SD</v>
      </c>
      <c r="AI256">
        <v>1.1000000000000001</v>
      </c>
      <c r="AJ256">
        <v>29</v>
      </c>
      <c r="BB256" t="s">
        <v>253</v>
      </c>
      <c r="BC256" t="str">
        <f>IFERROR(VLOOKUP(BB256,'class and classification'!$A$1:$B$338,2,FALSE),VLOOKUP(BB256,'class and classification'!$A$340:$B$378,2,FALSE))</f>
        <v>Predominantly Urban</v>
      </c>
      <c r="BD256" t="str">
        <f>IFERROR(VLOOKUP(BB256,'class and classification'!$A$1:$C$338,3,FALSE),VLOOKUP(BB256,'class and classification'!$A$340:$C$378,3,FALSE))</f>
        <v>SD</v>
      </c>
      <c r="BG256">
        <v>26.3</v>
      </c>
      <c r="BH256">
        <v>26.5</v>
      </c>
      <c r="BI256">
        <v>23</v>
      </c>
      <c r="BJ256">
        <v>23.3</v>
      </c>
      <c r="BL256" t="s">
        <v>253</v>
      </c>
      <c r="BM256" t="str">
        <f>IFERROR(VLOOKUP(BL256,'class and classification'!$A$1:$B$338,2,FALSE),VLOOKUP(BL256,'class and classification'!$A$340:$B$378,2,FALSE))</f>
        <v>Predominantly Urban</v>
      </c>
      <c r="BN256" t="str">
        <f>IFERROR(VLOOKUP(BL256,'class and classification'!$A$1:$C$338,3,FALSE),VLOOKUP(BL256,'class and classification'!$A$340:$C$378,3,FALSE))</f>
        <v>SD</v>
      </c>
      <c r="BP256">
        <v>74.23</v>
      </c>
      <c r="BQ256">
        <v>87.91</v>
      </c>
      <c r="BR256">
        <v>95.57</v>
      </c>
      <c r="BS256">
        <v>95.83</v>
      </c>
      <c r="BT256">
        <v>97.07</v>
      </c>
    </row>
    <row r="257" spans="1:72"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60</v>
      </c>
      <c r="F257">
        <v>67</v>
      </c>
      <c r="G257">
        <v>80.599999999999994</v>
      </c>
      <c r="H257">
        <v>84.1</v>
      </c>
      <c r="I257">
        <v>87.5</v>
      </c>
      <c r="J257">
        <v>92.8</v>
      </c>
      <c r="AB257" t="s">
        <v>135</v>
      </c>
      <c r="AC257" t="str">
        <f>IFERROR(VLOOKUP(AB257,'class and classification'!$A$1:$B$338,2,FALSE),VLOOKUP(AB257,'class and classification'!$A$340:$B$378,2,FALSE))</f>
        <v>Predominantly Rural</v>
      </c>
      <c r="AD257" t="str">
        <f>IFERROR(VLOOKUP(AB257,'class and classification'!$A$1:$C$338,3,FALSE),VLOOKUP(AB257,'class and classification'!$A$340:$C$378,3,FALSE))</f>
        <v>SD</v>
      </c>
      <c r="AI257">
        <v>4.0999999999999996</v>
      </c>
      <c r="AJ257">
        <v>4.5</v>
      </c>
      <c r="BB257" t="s">
        <v>265</v>
      </c>
      <c r="BC257" t="str">
        <f>IFERROR(VLOOKUP(BB257,'class and classification'!$A$1:$B$338,2,FALSE),VLOOKUP(BB257,'class and classification'!$A$340:$B$378,2,FALSE))</f>
        <v>Predominantly Urban</v>
      </c>
      <c r="BD257" t="str">
        <f>IFERROR(VLOOKUP(BB257,'class and classification'!$A$1:$C$338,3,FALSE),VLOOKUP(BB257,'class and classification'!$A$340:$C$378,3,FALSE))</f>
        <v>SD</v>
      </c>
      <c r="BG257">
        <v>5.4</v>
      </c>
      <c r="BH257">
        <v>6.5</v>
      </c>
      <c r="BI257">
        <v>7.6</v>
      </c>
      <c r="BJ257">
        <v>12.9</v>
      </c>
      <c r="BL257" t="s">
        <v>265</v>
      </c>
      <c r="BM257" t="str">
        <f>IFERROR(VLOOKUP(BL257,'class and classification'!$A$1:$B$338,2,FALSE),VLOOKUP(BL257,'class and classification'!$A$340:$B$378,2,FALSE))</f>
        <v>Predominantly Urban</v>
      </c>
      <c r="BN257" t="str">
        <f>IFERROR(VLOOKUP(BL257,'class and classification'!$A$1:$C$338,3,FALSE),VLOOKUP(BL257,'class and classification'!$A$340:$C$378,3,FALSE))</f>
        <v>SD</v>
      </c>
      <c r="BP257">
        <v>44.61</v>
      </c>
      <c r="BQ257">
        <v>68.48</v>
      </c>
      <c r="BR257">
        <v>77.69</v>
      </c>
      <c r="BS257">
        <v>77.45</v>
      </c>
      <c r="BT257">
        <v>79.16</v>
      </c>
    </row>
    <row r="258" spans="1:72" x14ac:dyDescent="0.3">
      <c r="AB258" t="s">
        <v>183</v>
      </c>
      <c r="AC258" t="str">
        <f>IFERROR(VLOOKUP(AB258,'class and classification'!$A$1:$B$338,2,FALSE),VLOOKUP(AB258,'class and classification'!$A$340:$B$378,2,FALSE))</f>
        <v>Predominantly Urban</v>
      </c>
      <c r="AD258" t="str">
        <f>IFERROR(VLOOKUP(AB258,'class and classification'!$A$1:$C$338,3,FALSE),VLOOKUP(AB258,'class and classification'!$A$340:$C$378,3,FALSE))</f>
        <v>SD</v>
      </c>
      <c r="AI258">
        <v>21.4</v>
      </c>
      <c r="AJ258">
        <v>32.4</v>
      </c>
      <c r="BB258" t="s">
        <v>271</v>
      </c>
      <c r="BC258" t="str">
        <f>IFERROR(VLOOKUP(BB258,'class and classification'!$A$1:$B$338,2,FALSE),VLOOKUP(BB258,'class and classification'!$A$340:$B$378,2,FALSE))</f>
        <v>Urban with Significant Rural</v>
      </c>
      <c r="BD258" t="str">
        <f>IFERROR(VLOOKUP(BB258,'class and classification'!$A$1:$C$338,3,FALSE),VLOOKUP(BB258,'class and classification'!$A$340:$C$378,3,FALSE))</f>
        <v>SD</v>
      </c>
      <c r="BG258">
        <v>3.4</v>
      </c>
      <c r="BH258">
        <v>5.7</v>
      </c>
      <c r="BI258">
        <v>11.3</v>
      </c>
      <c r="BJ258">
        <v>15.4</v>
      </c>
      <c r="BL258" t="s">
        <v>271</v>
      </c>
      <c r="BM258" t="str">
        <f>IFERROR(VLOOKUP(BL258,'class and classification'!$A$1:$B$338,2,FALSE),VLOOKUP(BL258,'class and classification'!$A$340:$B$378,2,FALSE))</f>
        <v>Urban with Significant Rural</v>
      </c>
      <c r="BN258" t="str">
        <f>IFERROR(VLOOKUP(BL258,'class and classification'!$A$1:$C$338,3,FALSE),VLOOKUP(BL258,'class and classification'!$A$340:$C$378,3,FALSE))</f>
        <v>SD</v>
      </c>
      <c r="BP258">
        <v>54.14</v>
      </c>
      <c r="BQ258">
        <v>72.150000000000006</v>
      </c>
      <c r="BR258">
        <v>72.56</v>
      </c>
      <c r="BS258">
        <v>73.25</v>
      </c>
      <c r="BT258">
        <v>73.959999999999994</v>
      </c>
    </row>
    <row r="259" spans="1:72"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AB259" t="s">
        <v>238</v>
      </c>
      <c r="AC259" t="str">
        <f>IFERROR(VLOOKUP(AB259,'class and classification'!$A$1:$B$338,2,FALSE),VLOOKUP(AB259,'class and classification'!$A$340:$B$378,2,FALSE))</f>
        <v>Urban with Significant Rural</v>
      </c>
      <c r="AD259" t="str">
        <f>IFERROR(VLOOKUP(AB259,'class and classification'!$A$1:$C$338,3,FALSE),VLOOKUP(AB259,'class and classification'!$A$340:$C$378,3,FALSE))</f>
        <v>SD</v>
      </c>
      <c r="AI259">
        <v>16.899999999999999</v>
      </c>
      <c r="AJ259">
        <v>38.6</v>
      </c>
      <c r="BB259" t="s">
        <v>295</v>
      </c>
      <c r="BC259" t="str">
        <f>IFERROR(VLOOKUP(BB259,'class and classification'!$A$1:$B$338,2,FALSE),VLOOKUP(BB259,'class and classification'!$A$340:$B$378,2,FALSE))</f>
        <v>Predominantly Rural</v>
      </c>
      <c r="BD259" t="str">
        <f>IFERROR(VLOOKUP(BB259,'class and classification'!$A$1:$C$338,3,FALSE),VLOOKUP(BB259,'class and classification'!$A$340:$C$378,3,FALSE))</f>
        <v>SD</v>
      </c>
      <c r="BG259">
        <v>3</v>
      </c>
      <c r="BH259">
        <v>4.3</v>
      </c>
      <c r="BI259">
        <v>5.4</v>
      </c>
      <c r="BJ259">
        <v>14.5</v>
      </c>
      <c r="BL259" t="s">
        <v>295</v>
      </c>
      <c r="BM259" t="str">
        <f>IFERROR(VLOOKUP(BL259,'class and classification'!$A$1:$B$338,2,FALSE),VLOOKUP(BL259,'class and classification'!$A$340:$B$378,2,FALSE))</f>
        <v>Predominantly Rural</v>
      </c>
      <c r="BN259" t="str">
        <f>IFERROR(VLOOKUP(BL259,'class and classification'!$A$1:$C$338,3,FALSE),VLOOKUP(BL259,'class and classification'!$A$340:$C$378,3,FALSE))</f>
        <v>SD</v>
      </c>
      <c r="BP259">
        <v>37.96</v>
      </c>
      <c r="BQ259">
        <v>66.05</v>
      </c>
      <c r="BR259">
        <v>66.75</v>
      </c>
      <c r="BS259">
        <v>69.75</v>
      </c>
      <c r="BT259">
        <v>69.180000000000007</v>
      </c>
    </row>
    <row r="260" spans="1:72"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93</v>
      </c>
      <c r="F260">
        <v>93</v>
      </c>
      <c r="G260">
        <v>96.899999999999991</v>
      </c>
      <c r="H260">
        <v>97.699999999999989</v>
      </c>
      <c r="I260">
        <v>98.6</v>
      </c>
      <c r="J260">
        <v>98.7</v>
      </c>
      <c r="AB260" t="s">
        <v>29</v>
      </c>
      <c r="AC260" t="str">
        <f>IFERROR(VLOOKUP(AB260,'class and classification'!$A$1:$B$338,2,FALSE),VLOOKUP(AB260,'class and classification'!$A$340:$B$378,2,FALSE))</f>
        <v>Predominantly Urban</v>
      </c>
      <c r="AD260" t="str">
        <f>IFERROR(VLOOKUP(AB260,'class and classification'!$A$1:$C$338,3,FALSE),VLOOKUP(AB260,'class and classification'!$A$340:$C$378,3,FALSE))</f>
        <v>SD</v>
      </c>
      <c r="AI260">
        <v>33.6</v>
      </c>
      <c r="AJ260">
        <v>33.5</v>
      </c>
      <c r="BB260" t="s">
        <v>311</v>
      </c>
      <c r="BC260" t="str">
        <f>IFERROR(VLOOKUP(BB260,'class and classification'!$A$1:$B$338,2,FALSE),VLOOKUP(BB260,'class and classification'!$A$340:$B$378,2,FALSE))</f>
        <v>Predominantly Urban</v>
      </c>
      <c r="BD260" t="str">
        <f>IFERROR(VLOOKUP(BB260,'class and classification'!$A$1:$C$338,3,FALSE),VLOOKUP(BB260,'class and classification'!$A$340:$C$378,3,FALSE))</f>
        <v>SD</v>
      </c>
      <c r="BG260">
        <v>2.2000000000000002</v>
      </c>
      <c r="BH260">
        <v>3.4</v>
      </c>
      <c r="BI260">
        <v>3.4</v>
      </c>
      <c r="BJ260">
        <v>3.9</v>
      </c>
      <c r="BL260" t="s">
        <v>311</v>
      </c>
      <c r="BM260" t="str">
        <f>IFERROR(VLOOKUP(BL260,'class and classification'!$A$1:$B$338,2,FALSE),VLOOKUP(BL260,'class and classification'!$A$340:$B$378,2,FALSE))</f>
        <v>Predominantly Urban</v>
      </c>
      <c r="BN260" t="str">
        <f>IFERROR(VLOOKUP(BL260,'class and classification'!$A$1:$C$338,3,FALSE),VLOOKUP(BL260,'class and classification'!$A$340:$C$378,3,FALSE))</f>
        <v>SD</v>
      </c>
      <c r="BP260">
        <v>68.34</v>
      </c>
      <c r="BQ260">
        <v>86.37</v>
      </c>
      <c r="BR260">
        <v>89.15</v>
      </c>
      <c r="BS260">
        <v>87.67</v>
      </c>
      <c r="BT260">
        <v>88.27</v>
      </c>
    </row>
    <row r="261" spans="1:72"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65</v>
      </c>
      <c r="F261">
        <v>83</v>
      </c>
      <c r="G261">
        <v>86.399999999999991</v>
      </c>
      <c r="H261">
        <v>89</v>
      </c>
      <c r="I261">
        <v>92.1</v>
      </c>
      <c r="J261">
        <v>93.1</v>
      </c>
      <c r="AB261" t="s">
        <v>60</v>
      </c>
      <c r="AC261" t="str">
        <f>IFERROR(VLOOKUP(AB261,'class and classification'!$A$1:$B$338,2,FALSE),VLOOKUP(AB261,'class and classification'!$A$340:$B$378,2,FALSE))</f>
        <v>Predominantly Urban</v>
      </c>
      <c r="AD261" t="str">
        <f>IFERROR(VLOOKUP(AB261,'class and classification'!$A$1:$C$338,3,FALSE),VLOOKUP(AB261,'class and classification'!$A$340:$C$378,3,FALSE))</f>
        <v>SD</v>
      </c>
      <c r="AI261">
        <v>9.9</v>
      </c>
      <c r="AJ261">
        <v>16</v>
      </c>
      <c r="BB261" t="s">
        <v>5</v>
      </c>
      <c r="BC261" t="str">
        <f>IFERROR(VLOOKUP(BB261,'class and classification'!$A$1:$B$338,2,FALSE),VLOOKUP(BB261,'class and classification'!$A$340:$B$378,2,FALSE))</f>
        <v>Predominantly Urban</v>
      </c>
      <c r="BD261" t="str">
        <f>IFERROR(VLOOKUP(BB261,'class and classification'!$A$1:$C$338,3,FALSE),VLOOKUP(BB261,'class and classification'!$A$340:$C$378,3,FALSE))</f>
        <v>SD</v>
      </c>
      <c r="BG261">
        <v>0.1</v>
      </c>
      <c r="BH261">
        <v>0.6</v>
      </c>
      <c r="BI261">
        <v>0.6</v>
      </c>
      <c r="BJ261">
        <v>1.8</v>
      </c>
      <c r="BL261" t="s">
        <v>5</v>
      </c>
      <c r="BM261" t="str">
        <f>IFERROR(VLOOKUP(BL261,'class and classification'!$A$1:$B$338,2,FALSE),VLOOKUP(BL261,'class and classification'!$A$340:$B$378,2,FALSE))</f>
        <v>Predominantly Urban</v>
      </c>
      <c r="BN261" t="str">
        <f>IFERROR(VLOOKUP(BL261,'class and classification'!$A$1:$C$338,3,FALSE),VLOOKUP(BL261,'class and classification'!$A$340:$C$378,3,FALSE))</f>
        <v>SD</v>
      </c>
      <c r="BP261">
        <v>53.06</v>
      </c>
      <c r="BQ261">
        <v>65.680000000000007</v>
      </c>
      <c r="BR261">
        <v>80.14</v>
      </c>
      <c r="BS261">
        <v>89.55</v>
      </c>
      <c r="BT261">
        <v>90</v>
      </c>
    </row>
    <row r="262" spans="1:72"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67</v>
      </c>
      <c r="F262">
        <v>76</v>
      </c>
      <c r="G262">
        <v>76.5</v>
      </c>
      <c r="H262">
        <v>77.699999999999989</v>
      </c>
      <c r="I262">
        <v>79.8</v>
      </c>
      <c r="J262">
        <v>82.3</v>
      </c>
      <c r="AB262" t="s">
        <v>123</v>
      </c>
      <c r="AC262" t="str">
        <f>IFERROR(VLOOKUP(AB262,'class and classification'!$A$1:$B$338,2,FALSE),VLOOKUP(AB262,'class and classification'!$A$340:$B$378,2,FALSE))</f>
        <v>Predominantly Rural</v>
      </c>
      <c r="AD262" t="str">
        <f>IFERROR(VLOOKUP(AB262,'class and classification'!$A$1:$C$338,3,FALSE),VLOOKUP(AB262,'class and classification'!$A$340:$C$378,3,FALSE))</f>
        <v>SD</v>
      </c>
      <c r="AI262">
        <v>12.8</v>
      </c>
      <c r="AJ262">
        <v>36.200000000000003</v>
      </c>
      <c r="BB262" t="s">
        <v>10</v>
      </c>
      <c r="BC262" t="str">
        <f>IFERROR(VLOOKUP(BB262,'class and classification'!$A$1:$B$338,2,FALSE),VLOOKUP(BB262,'class and classification'!$A$340:$B$378,2,FALSE))</f>
        <v>Predominantly Urban</v>
      </c>
      <c r="BD262" t="str">
        <f>IFERROR(VLOOKUP(BB262,'class and classification'!$A$1:$C$338,3,FALSE),VLOOKUP(BB262,'class and classification'!$A$340:$C$378,3,FALSE))</f>
        <v>SD</v>
      </c>
      <c r="BG262">
        <v>1.7</v>
      </c>
      <c r="BH262">
        <v>2.8</v>
      </c>
      <c r="BI262">
        <v>3.4</v>
      </c>
      <c r="BJ262">
        <v>11.9</v>
      </c>
      <c r="BL262" t="s">
        <v>10</v>
      </c>
      <c r="BM262" t="str">
        <f>IFERROR(VLOOKUP(BL262,'class and classification'!$A$1:$B$338,2,FALSE),VLOOKUP(BL262,'class and classification'!$A$340:$B$378,2,FALSE))</f>
        <v>Predominantly Urban</v>
      </c>
      <c r="BN262" t="str">
        <f>IFERROR(VLOOKUP(BL262,'class and classification'!$A$1:$C$338,3,FALSE),VLOOKUP(BL262,'class and classification'!$A$340:$C$378,3,FALSE))</f>
        <v>SD</v>
      </c>
      <c r="BP262">
        <v>60.82</v>
      </c>
      <c r="BQ262">
        <v>82.49</v>
      </c>
      <c r="BR262">
        <v>94.43</v>
      </c>
      <c r="BS262">
        <v>94.75</v>
      </c>
      <c r="BT262">
        <v>94.29</v>
      </c>
    </row>
    <row r="263" spans="1:72"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93</v>
      </c>
      <c r="F263">
        <v>92</v>
      </c>
      <c r="G263">
        <v>95.3</v>
      </c>
      <c r="H263">
        <v>97.7</v>
      </c>
      <c r="I263">
        <v>98.7</v>
      </c>
      <c r="J263">
        <v>98.8</v>
      </c>
      <c r="AB263" t="s">
        <v>137</v>
      </c>
      <c r="AC263" t="str">
        <f>IFERROR(VLOOKUP(AB263,'class and classification'!$A$1:$B$338,2,FALSE),VLOOKUP(AB263,'class and classification'!$A$340:$B$378,2,FALSE))</f>
        <v>Predominantly Rural</v>
      </c>
      <c r="AD263" t="str">
        <f>IFERROR(VLOOKUP(AB263,'class and classification'!$A$1:$C$338,3,FALSE),VLOOKUP(AB263,'class and classification'!$A$340:$C$378,3,FALSE))</f>
        <v>SD</v>
      </c>
      <c r="AI263">
        <v>9.1999999999999993</v>
      </c>
      <c r="AJ263">
        <v>9.3000000000000007</v>
      </c>
      <c r="BB263" t="s">
        <v>67</v>
      </c>
      <c r="BC263" t="str">
        <f>IFERROR(VLOOKUP(BB263,'class and classification'!$A$1:$B$338,2,FALSE),VLOOKUP(BB263,'class and classification'!$A$340:$B$378,2,FALSE))</f>
        <v>Predominantly Rural</v>
      </c>
      <c r="BD263" t="str">
        <f>IFERROR(VLOOKUP(BB263,'class and classification'!$A$1:$C$338,3,FALSE),VLOOKUP(BB263,'class and classification'!$A$340:$C$378,3,FALSE))</f>
        <v>SD</v>
      </c>
      <c r="BG263">
        <v>16.100000000000001</v>
      </c>
      <c r="BH263">
        <v>18.2</v>
      </c>
      <c r="BI263">
        <v>19.2</v>
      </c>
      <c r="BJ263">
        <v>22</v>
      </c>
      <c r="BL263" t="s">
        <v>67</v>
      </c>
      <c r="BM263" t="str">
        <f>IFERROR(VLOOKUP(BL263,'class and classification'!$A$1:$B$338,2,FALSE),VLOOKUP(BL263,'class and classification'!$A$340:$B$378,2,FALSE))</f>
        <v>Predominantly Rural</v>
      </c>
      <c r="BN263" t="str">
        <f>IFERROR(VLOOKUP(BL263,'class and classification'!$A$1:$C$338,3,FALSE),VLOOKUP(BL263,'class and classification'!$A$340:$C$378,3,FALSE))</f>
        <v>SD</v>
      </c>
      <c r="BP263">
        <v>34.93</v>
      </c>
      <c r="BQ263">
        <v>58.3</v>
      </c>
      <c r="BR263">
        <v>65.25</v>
      </c>
      <c r="BS263">
        <v>70.680000000000007</v>
      </c>
      <c r="BT263">
        <v>71.98</v>
      </c>
    </row>
    <row r="264" spans="1:72"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75</v>
      </c>
      <c r="F264">
        <v>80</v>
      </c>
      <c r="G264">
        <v>86.4</v>
      </c>
      <c r="H264">
        <v>87.7</v>
      </c>
      <c r="I264">
        <v>89.8</v>
      </c>
      <c r="J264">
        <v>91.5</v>
      </c>
      <c r="AB264" t="s">
        <v>168</v>
      </c>
      <c r="AC264" t="str">
        <f>IFERROR(VLOOKUP(AB264,'class and classification'!$A$1:$B$338,2,FALSE),VLOOKUP(AB264,'class and classification'!$A$340:$B$378,2,FALSE))</f>
        <v>Predominantly Rural</v>
      </c>
      <c r="AD264" t="str">
        <f>IFERROR(VLOOKUP(AB264,'class and classification'!$A$1:$C$338,3,FALSE),VLOOKUP(AB264,'class and classification'!$A$340:$C$378,3,FALSE))</f>
        <v>SD</v>
      </c>
      <c r="AI264">
        <v>2</v>
      </c>
      <c r="AJ264">
        <v>2.6</v>
      </c>
      <c r="BB264" t="s">
        <v>77</v>
      </c>
      <c r="BC264" t="str">
        <f>IFERROR(VLOOKUP(BB264,'class and classification'!$A$1:$B$338,2,FALSE),VLOOKUP(BB264,'class and classification'!$A$340:$B$378,2,FALSE))</f>
        <v>Predominantly Urban</v>
      </c>
      <c r="BD264" t="str">
        <f>IFERROR(VLOOKUP(BB264,'class and classification'!$A$1:$C$338,3,FALSE),VLOOKUP(BB264,'class and classification'!$A$340:$C$378,3,FALSE))</f>
        <v>SD</v>
      </c>
      <c r="BG264">
        <v>1.2</v>
      </c>
      <c r="BH264">
        <v>1.9</v>
      </c>
      <c r="BI264">
        <v>3</v>
      </c>
      <c r="BJ264">
        <v>6.7</v>
      </c>
      <c r="BL264" t="s">
        <v>77</v>
      </c>
      <c r="BM264" t="str">
        <f>IFERROR(VLOOKUP(BL264,'class and classification'!$A$1:$B$338,2,FALSE),VLOOKUP(BL264,'class and classification'!$A$340:$B$378,2,FALSE))</f>
        <v>Predominantly Urban</v>
      </c>
      <c r="BN264" t="str">
        <f>IFERROR(VLOOKUP(BL264,'class and classification'!$A$1:$C$338,3,FALSE),VLOOKUP(BL264,'class and classification'!$A$340:$C$378,3,FALSE))</f>
        <v>SD</v>
      </c>
      <c r="BP264">
        <v>66.959999999999994</v>
      </c>
      <c r="BQ264">
        <v>81.86</v>
      </c>
      <c r="BR264">
        <v>86.33</v>
      </c>
      <c r="BS264">
        <v>88.44</v>
      </c>
      <c r="BT264">
        <v>87.79</v>
      </c>
    </row>
    <row r="265" spans="1:72"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78</v>
      </c>
      <c r="F265">
        <v>81</v>
      </c>
      <c r="G265">
        <v>88.199999999999989</v>
      </c>
      <c r="H265">
        <v>88</v>
      </c>
      <c r="I265">
        <v>90.3</v>
      </c>
      <c r="J265">
        <v>90.2</v>
      </c>
      <c r="AB265" t="s">
        <v>193</v>
      </c>
      <c r="AC265" t="str">
        <f>IFERROR(VLOOKUP(AB265,'class and classification'!$A$1:$B$338,2,FALSE),VLOOKUP(AB265,'class and classification'!$A$340:$B$378,2,FALSE))</f>
        <v>Predominantly Rural</v>
      </c>
      <c r="AD265" t="str">
        <f>IFERROR(VLOOKUP(AB265,'class and classification'!$A$1:$C$338,3,FALSE),VLOOKUP(AB265,'class and classification'!$A$340:$C$378,3,FALSE))</f>
        <v>SD</v>
      </c>
      <c r="AI265">
        <v>4.3</v>
      </c>
      <c r="AJ265">
        <v>7.6</v>
      </c>
      <c r="BB265" t="s">
        <v>138</v>
      </c>
      <c r="BC265" t="str">
        <f>IFERROR(VLOOKUP(BB265,'class and classification'!$A$1:$B$338,2,FALSE),VLOOKUP(BB265,'class and classification'!$A$340:$B$378,2,FALSE))</f>
        <v>Predominantly Rural</v>
      </c>
      <c r="BD265" t="str">
        <f>IFERROR(VLOOKUP(BB265,'class and classification'!$A$1:$C$338,3,FALSE),VLOOKUP(BB265,'class and classification'!$A$340:$C$378,3,FALSE))</f>
        <v>SD</v>
      </c>
      <c r="BG265">
        <v>5.3</v>
      </c>
      <c r="BH265">
        <v>8.3000000000000007</v>
      </c>
      <c r="BI265">
        <v>17.899999999999999</v>
      </c>
      <c r="BJ265">
        <v>31.6</v>
      </c>
      <c r="BL265" t="s">
        <v>138</v>
      </c>
      <c r="BM265" t="str">
        <f>IFERROR(VLOOKUP(BL265,'class and classification'!$A$1:$B$338,2,FALSE),VLOOKUP(BL265,'class and classification'!$A$340:$B$378,2,FALSE))</f>
        <v>Predominantly Rural</v>
      </c>
      <c r="BN265" t="str">
        <f>IFERROR(VLOOKUP(BL265,'class and classification'!$A$1:$C$338,3,FALSE),VLOOKUP(BL265,'class and classification'!$A$340:$C$378,3,FALSE))</f>
        <v>SD</v>
      </c>
      <c r="BP265">
        <v>37.72</v>
      </c>
      <c r="BQ265">
        <v>72.23</v>
      </c>
      <c r="BR265">
        <v>69.39</v>
      </c>
      <c r="BS265">
        <v>70.17</v>
      </c>
      <c r="BT265">
        <v>75.17</v>
      </c>
    </row>
    <row r="266" spans="1:72" x14ac:dyDescent="0.3">
      <c r="AB266" t="s">
        <v>198</v>
      </c>
      <c r="AC266" t="str">
        <f>IFERROR(VLOOKUP(AB266,'class and classification'!$A$1:$B$338,2,FALSE),VLOOKUP(AB266,'class and classification'!$A$340:$B$378,2,FALSE))</f>
        <v>Predominantly Urban</v>
      </c>
      <c r="AD266" t="str">
        <f>IFERROR(VLOOKUP(AB266,'class and classification'!$A$1:$C$338,3,FALSE),VLOOKUP(AB266,'class and classification'!$A$340:$C$378,3,FALSE))</f>
        <v>SD</v>
      </c>
      <c r="AI266">
        <v>3</v>
      </c>
      <c r="AJ266">
        <v>2</v>
      </c>
      <c r="BB266" t="s">
        <v>173</v>
      </c>
      <c r="BC266" t="str">
        <f>IFERROR(VLOOKUP(BB266,'class and classification'!$A$1:$B$338,2,FALSE),VLOOKUP(BB266,'class and classification'!$A$340:$B$378,2,FALSE))</f>
        <v>Predominantly Urban</v>
      </c>
      <c r="BD266" t="str">
        <f>IFERROR(VLOOKUP(BB266,'class and classification'!$A$1:$C$338,3,FALSE),VLOOKUP(BB266,'class and classification'!$A$340:$C$378,3,FALSE))</f>
        <v>SD</v>
      </c>
      <c r="BG266">
        <v>6.1</v>
      </c>
      <c r="BH266">
        <v>13.1</v>
      </c>
      <c r="BI266">
        <v>23</v>
      </c>
      <c r="BJ266">
        <v>37.4</v>
      </c>
      <c r="BL266" t="s">
        <v>173</v>
      </c>
      <c r="BM266" t="str">
        <f>IFERROR(VLOOKUP(BL266,'class and classification'!$A$1:$B$338,2,FALSE),VLOOKUP(BL266,'class and classification'!$A$340:$B$378,2,FALSE))</f>
        <v>Predominantly Urban</v>
      </c>
      <c r="BN266" t="str">
        <f>IFERROR(VLOOKUP(BL266,'class and classification'!$A$1:$C$338,3,FALSE),VLOOKUP(BL266,'class and classification'!$A$340:$C$378,3,FALSE))</f>
        <v>SD</v>
      </c>
      <c r="BP266">
        <v>36.909999999999997</v>
      </c>
      <c r="BQ266">
        <v>73.209999999999994</v>
      </c>
      <c r="BR266">
        <v>72.260000000000005</v>
      </c>
      <c r="BS266">
        <v>72.53</v>
      </c>
      <c r="BT266">
        <v>73.349999999999994</v>
      </c>
    </row>
    <row r="267" spans="1:72"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AB267" t="s">
        <v>34</v>
      </c>
      <c r="AC267" t="str">
        <f>IFERROR(VLOOKUP(AB267,'class and classification'!$A$1:$B$338,2,FALSE),VLOOKUP(AB267,'class and classification'!$A$340:$B$378,2,FALSE))</f>
        <v>Urban with Significant Rural</v>
      </c>
      <c r="AD267" t="str">
        <f>IFERROR(VLOOKUP(AB267,'class and classification'!$A$1:$C$338,3,FALSE),VLOOKUP(AB267,'class and classification'!$A$340:$C$378,3,FALSE))</f>
        <v>SD</v>
      </c>
      <c r="AI267">
        <v>4.3</v>
      </c>
      <c r="AJ267">
        <v>9.3000000000000007</v>
      </c>
      <c r="BB267" t="s">
        <v>315</v>
      </c>
      <c r="BC267" t="str">
        <f>IFERROR(VLOOKUP(BB267,'class and classification'!$A$1:$B$338,2,FALSE),VLOOKUP(BB267,'class and classification'!$A$340:$B$378,2,FALSE))</f>
        <v>Predominantly Urban</v>
      </c>
      <c r="BD267" t="str">
        <f>IFERROR(VLOOKUP(BB267,'class and classification'!$A$1:$C$338,3,FALSE),VLOOKUP(BB267,'class and classification'!$A$340:$C$378,3,FALSE))</f>
        <v>SD</v>
      </c>
      <c r="BG267">
        <v>1</v>
      </c>
      <c r="BH267">
        <v>1.7</v>
      </c>
      <c r="BI267">
        <v>33.6</v>
      </c>
      <c r="BJ267">
        <v>70.8</v>
      </c>
      <c r="BL267" t="s">
        <v>315</v>
      </c>
      <c r="BM267" t="str">
        <f>IFERROR(VLOOKUP(BL267,'class and classification'!$A$1:$B$338,2,FALSE),VLOOKUP(BL267,'class and classification'!$A$340:$B$378,2,FALSE))</f>
        <v>Predominantly Urban</v>
      </c>
      <c r="BN267" t="str">
        <f>IFERROR(VLOOKUP(BL267,'class and classification'!$A$1:$C$338,3,FALSE),VLOOKUP(BL267,'class and classification'!$A$340:$C$378,3,FALSE))</f>
        <v>SD</v>
      </c>
      <c r="BP267">
        <v>51.04</v>
      </c>
      <c r="BQ267">
        <v>77.069999999999993</v>
      </c>
      <c r="BR267">
        <v>95.62</v>
      </c>
      <c r="BS267">
        <v>96.47</v>
      </c>
      <c r="BT267">
        <v>96.52</v>
      </c>
    </row>
    <row r="268" spans="1:72"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84</v>
      </c>
      <c r="F268">
        <v>89</v>
      </c>
      <c r="G268">
        <v>93.6</v>
      </c>
      <c r="H268">
        <v>95.1</v>
      </c>
      <c r="I268">
        <v>96</v>
      </c>
      <c r="J268">
        <v>95.5</v>
      </c>
      <c r="AB268" t="s">
        <v>93</v>
      </c>
      <c r="AC268" t="str">
        <f>IFERROR(VLOOKUP(AB268,'class and classification'!$A$1:$B$338,2,FALSE),VLOOKUP(AB268,'class and classification'!$A$340:$B$378,2,FALSE))</f>
        <v>Predominantly Rural</v>
      </c>
      <c r="AD268" t="str">
        <f>IFERROR(VLOOKUP(AB268,'class and classification'!$A$1:$C$338,3,FALSE),VLOOKUP(AB268,'class and classification'!$A$340:$C$378,3,FALSE))</f>
        <v>SD</v>
      </c>
      <c r="AI268">
        <v>3.8</v>
      </c>
      <c r="AJ268">
        <v>4.9000000000000004</v>
      </c>
      <c r="BB268" t="s">
        <v>90</v>
      </c>
      <c r="BC268" t="str">
        <f>IFERROR(VLOOKUP(BB268,'class and classification'!$A$1:$B$338,2,FALSE),VLOOKUP(BB268,'class and classification'!$A$340:$B$378,2,FALSE))</f>
        <v>Predominantly Rural</v>
      </c>
      <c r="BD268" t="str">
        <f>IFERROR(VLOOKUP(BB268,'class and classification'!$A$1:$C$338,3,FALSE),VLOOKUP(BB268,'class and classification'!$A$340:$C$378,3,FALSE))</f>
        <v>SD</v>
      </c>
      <c r="BG268">
        <v>4.2</v>
      </c>
      <c r="BH268">
        <v>5</v>
      </c>
      <c r="BI268">
        <v>10.199999999999999</v>
      </c>
      <c r="BJ268">
        <v>38</v>
      </c>
      <c r="BL268" t="s">
        <v>90</v>
      </c>
      <c r="BM268" t="str">
        <f>IFERROR(VLOOKUP(BL268,'class and classification'!$A$1:$B$338,2,FALSE),VLOOKUP(BL268,'class and classification'!$A$340:$B$378,2,FALSE))</f>
        <v>Predominantly Rural</v>
      </c>
      <c r="BN268" t="str">
        <f>IFERROR(VLOOKUP(BL268,'class and classification'!$A$1:$C$338,3,FALSE),VLOOKUP(BL268,'class and classification'!$A$340:$C$378,3,FALSE))</f>
        <v>SD</v>
      </c>
      <c r="BP268">
        <v>32.32</v>
      </c>
      <c r="BQ268">
        <v>66.900000000000006</v>
      </c>
      <c r="BR268">
        <v>70.33</v>
      </c>
      <c r="BS268">
        <v>71.680000000000007</v>
      </c>
      <c r="BT268">
        <v>71.63</v>
      </c>
    </row>
    <row r="269" spans="1:72"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81</v>
      </c>
      <c r="F269">
        <v>82</v>
      </c>
      <c r="G269">
        <v>86.9</v>
      </c>
      <c r="H269">
        <v>90.5</v>
      </c>
      <c r="I269">
        <v>92.4</v>
      </c>
      <c r="J269">
        <v>92.4</v>
      </c>
      <c r="AB269" t="s">
        <v>159</v>
      </c>
      <c r="AC269" t="str">
        <f>IFERROR(VLOOKUP(AB269,'class and classification'!$A$1:$B$338,2,FALSE),VLOOKUP(AB269,'class and classification'!$A$340:$B$378,2,FALSE))</f>
        <v>Predominantly Urban</v>
      </c>
      <c r="AD269" t="str">
        <f>IFERROR(VLOOKUP(AB269,'class and classification'!$A$1:$C$338,3,FALSE),VLOOKUP(AB269,'class and classification'!$A$340:$C$378,3,FALSE))</f>
        <v>SD</v>
      </c>
      <c r="AI269">
        <v>0.6</v>
      </c>
      <c r="AJ269">
        <v>2.9</v>
      </c>
      <c r="BB269" t="s">
        <v>105</v>
      </c>
      <c r="BC269" t="str">
        <f>IFERROR(VLOOKUP(BB269,'class and classification'!$A$1:$B$338,2,FALSE),VLOOKUP(BB269,'class and classification'!$A$340:$B$378,2,FALSE))</f>
        <v>Predominantly Urban</v>
      </c>
      <c r="BD269" t="str">
        <f>IFERROR(VLOOKUP(BB269,'class and classification'!$A$1:$C$338,3,FALSE),VLOOKUP(BB269,'class and classification'!$A$340:$C$378,3,FALSE))</f>
        <v>SD</v>
      </c>
      <c r="BG269">
        <v>11.8</v>
      </c>
      <c r="BH269">
        <v>35</v>
      </c>
      <c r="BI269">
        <v>62.4</v>
      </c>
      <c r="BJ269">
        <v>63.7</v>
      </c>
      <c r="BL269" t="s">
        <v>105</v>
      </c>
      <c r="BM269" t="str">
        <f>IFERROR(VLOOKUP(BL269,'class and classification'!$A$1:$B$338,2,FALSE),VLOOKUP(BL269,'class and classification'!$A$340:$B$378,2,FALSE))</f>
        <v>Predominantly Urban</v>
      </c>
      <c r="BN269" t="str">
        <f>IFERROR(VLOOKUP(BL269,'class and classification'!$A$1:$C$338,3,FALSE),VLOOKUP(BL269,'class and classification'!$A$340:$C$378,3,FALSE))</f>
        <v>SD</v>
      </c>
      <c r="BP269">
        <v>75.77</v>
      </c>
      <c r="BQ269">
        <v>87.62</v>
      </c>
      <c r="BR269">
        <v>94.89</v>
      </c>
      <c r="BS269">
        <v>94.68</v>
      </c>
      <c r="BT269">
        <v>95.44</v>
      </c>
    </row>
    <row r="270" spans="1:72"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93</v>
      </c>
      <c r="F270">
        <v>93</v>
      </c>
      <c r="G270">
        <v>96.5</v>
      </c>
      <c r="H270">
        <v>96.5</v>
      </c>
      <c r="I270">
        <v>97.7</v>
      </c>
      <c r="J270">
        <v>97.2</v>
      </c>
      <c r="AB270" t="s">
        <v>186</v>
      </c>
      <c r="AC270" t="str">
        <f>IFERROR(VLOOKUP(AB270,'class and classification'!$A$1:$B$338,2,FALSE),VLOOKUP(AB270,'class and classification'!$A$340:$B$378,2,FALSE))</f>
        <v>Predominantly Rural</v>
      </c>
      <c r="AD270" t="str">
        <f>IFERROR(VLOOKUP(AB270,'class and classification'!$A$1:$C$338,3,FALSE),VLOOKUP(AB270,'class and classification'!$A$340:$C$378,3,FALSE))</f>
        <v>SD</v>
      </c>
      <c r="AI270">
        <v>3.8</v>
      </c>
      <c r="AJ270">
        <v>14.4</v>
      </c>
      <c r="BB270" t="s">
        <v>171</v>
      </c>
      <c r="BC270" t="str">
        <f>IFERROR(VLOOKUP(BB270,'class and classification'!$A$1:$B$338,2,FALSE),VLOOKUP(BB270,'class and classification'!$A$340:$B$378,2,FALSE))</f>
        <v>Predominantly Rural</v>
      </c>
      <c r="BD270" t="str">
        <f>IFERROR(VLOOKUP(BB270,'class and classification'!$A$1:$C$338,3,FALSE),VLOOKUP(BB270,'class and classification'!$A$340:$C$378,3,FALSE))</f>
        <v>SD</v>
      </c>
      <c r="BG270">
        <v>3.2</v>
      </c>
      <c r="BH270">
        <v>3.8</v>
      </c>
      <c r="BI270">
        <v>4.5999999999999996</v>
      </c>
      <c r="BJ270">
        <v>10.9</v>
      </c>
      <c r="BL270" t="s">
        <v>171</v>
      </c>
      <c r="BM270" t="str">
        <f>IFERROR(VLOOKUP(BL270,'class and classification'!$A$1:$B$338,2,FALSE),VLOOKUP(BL270,'class and classification'!$A$340:$B$378,2,FALSE))</f>
        <v>Predominantly Rural</v>
      </c>
      <c r="BN270" t="str">
        <f>IFERROR(VLOOKUP(BL270,'class and classification'!$A$1:$C$338,3,FALSE),VLOOKUP(BL270,'class and classification'!$A$340:$C$378,3,FALSE))</f>
        <v>SD</v>
      </c>
      <c r="BP270">
        <v>14.25</v>
      </c>
      <c r="BQ270">
        <v>56.39</v>
      </c>
      <c r="BR270">
        <v>57.28</v>
      </c>
      <c r="BS270">
        <v>58.81</v>
      </c>
      <c r="BT270">
        <v>59.62</v>
      </c>
    </row>
    <row r="271" spans="1:72"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94</v>
      </c>
      <c r="F271">
        <v>94</v>
      </c>
      <c r="G271">
        <v>98.199999999999989</v>
      </c>
      <c r="H271">
        <v>98.300000000000011</v>
      </c>
      <c r="I271">
        <v>98.3</v>
      </c>
      <c r="J271">
        <v>98.1</v>
      </c>
      <c r="AB271" t="s">
        <v>241</v>
      </c>
      <c r="AC271" t="str">
        <f>IFERROR(VLOOKUP(AB271,'class and classification'!$A$1:$B$338,2,FALSE),VLOOKUP(AB271,'class and classification'!$A$340:$B$378,2,FALSE))</f>
        <v>Predominantly Rural</v>
      </c>
      <c r="AD271" t="str">
        <f>IFERROR(VLOOKUP(AB271,'class and classification'!$A$1:$C$338,3,FALSE),VLOOKUP(AB271,'class and classification'!$A$340:$C$378,3,FALSE))</f>
        <v>SD</v>
      </c>
      <c r="AI271">
        <v>6.4</v>
      </c>
      <c r="AJ271">
        <v>8</v>
      </c>
      <c r="BB271" t="s">
        <v>182</v>
      </c>
      <c r="BC271" t="str">
        <f>IFERROR(VLOOKUP(BB271,'class and classification'!$A$1:$B$338,2,FALSE),VLOOKUP(BB271,'class and classification'!$A$340:$B$378,2,FALSE))</f>
        <v>Predominantly Rural</v>
      </c>
      <c r="BD271" t="str">
        <f>IFERROR(VLOOKUP(BB271,'class and classification'!$A$1:$C$338,3,FALSE),VLOOKUP(BB271,'class and classification'!$A$340:$C$378,3,FALSE))</f>
        <v>SD</v>
      </c>
      <c r="BG271">
        <v>1.9</v>
      </c>
      <c r="BH271">
        <v>2.7</v>
      </c>
      <c r="BI271">
        <v>4.7</v>
      </c>
      <c r="BJ271">
        <v>27.3</v>
      </c>
      <c r="BL271" t="s">
        <v>182</v>
      </c>
      <c r="BM271" t="str">
        <f>IFERROR(VLOOKUP(BL271,'class and classification'!$A$1:$B$338,2,FALSE),VLOOKUP(BL271,'class and classification'!$A$340:$B$378,2,FALSE))</f>
        <v>Predominantly Rural</v>
      </c>
      <c r="BN271" t="str">
        <f>IFERROR(VLOOKUP(BL271,'class and classification'!$A$1:$C$338,3,FALSE),VLOOKUP(BL271,'class and classification'!$A$340:$C$378,3,FALSE))</f>
        <v>SD</v>
      </c>
      <c r="BP271">
        <v>19.11</v>
      </c>
      <c r="BQ271">
        <v>59.37</v>
      </c>
      <c r="BR271">
        <v>67.069999999999993</v>
      </c>
      <c r="BS271">
        <v>68.72</v>
      </c>
      <c r="BT271">
        <v>70.569999999999993</v>
      </c>
    </row>
    <row r="272" spans="1:72"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97</v>
      </c>
      <c r="F272">
        <v>98</v>
      </c>
      <c r="G272">
        <v>99.800000000000011</v>
      </c>
      <c r="H272">
        <v>99.800000000000011</v>
      </c>
      <c r="I272">
        <v>99.6</v>
      </c>
      <c r="J272">
        <v>99.5</v>
      </c>
      <c r="AB272" t="s">
        <v>242</v>
      </c>
      <c r="AC272" t="str">
        <f>IFERROR(VLOOKUP(AB272,'class and classification'!$A$1:$B$338,2,FALSE),VLOOKUP(AB272,'class and classification'!$A$340:$B$378,2,FALSE))</f>
        <v>Predominantly Rural</v>
      </c>
      <c r="AD272" t="str">
        <f>IFERROR(VLOOKUP(AB272,'class and classification'!$A$1:$C$338,3,FALSE),VLOOKUP(AB272,'class and classification'!$A$340:$C$378,3,FALSE))</f>
        <v>SD</v>
      </c>
      <c r="AI272">
        <v>4.3</v>
      </c>
      <c r="AJ272">
        <v>7</v>
      </c>
      <c r="BB272" t="s">
        <v>240</v>
      </c>
      <c r="BC272" t="str">
        <f>IFERROR(VLOOKUP(BB272,'class and classification'!$A$1:$B$338,2,FALSE),VLOOKUP(BB272,'class and classification'!$A$340:$B$378,2,FALSE))</f>
        <v>Predominantly Rural</v>
      </c>
      <c r="BD272" t="str">
        <f>IFERROR(VLOOKUP(BB272,'class and classification'!$A$1:$C$338,3,FALSE),VLOOKUP(BB272,'class and classification'!$A$340:$C$378,3,FALSE))</f>
        <v>SD</v>
      </c>
      <c r="BG272">
        <v>10.3</v>
      </c>
      <c r="BH272">
        <v>11.6</v>
      </c>
      <c r="BI272">
        <v>17.7</v>
      </c>
      <c r="BJ272">
        <v>23.9</v>
      </c>
      <c r="BL272" t="s">
        <v>240</v>
      </c>
      <c r="BM272" t="str">
        <f>IFERROR(VLOOKUP(BL272,'class and classification'!$A$1:$B$338,2,FALSE),VLOOKUP(BL272,'class and classification'!$A$340:$B$378,2,FALSE))</f>
        <v>Predominantly Rural</v>
      </c>
      <c r="BN272" t="str">
        <f>IFERROR(VLOOKUP(BL272,'class and classification'!$A$1:$C$338,3,FALSE),VLOOKUP(BL272,'class and classification'!$A$340:$C$378,3,FALSE))</f>
        <v>SD</v>
      </c>
      <c r="BP272">
        <v>22.74</v>
      </c>
      <c r="BQ272">
        <v>54.1</v>
      </c>
      <c r="BR272">
        <v>54.42</v>
      </c>
      <c r="BS272">
        <v>57.44</v>
      </c>
      <c r="BT272">
        <v>58.19</v>
      </c>
    </row>
    <row r="273" spans="1:72"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86</v>
      </c>
      <c r="F273">
        <v>90</v>
      </c>
      <c r="G273">
        <v>93.8</v>
      </c>
      <c r="H273">
        <v>93.9</v>
      </c>
      <c r="I273">
        <v>94.8</v>
      </c>
      <c r="J273">
        <v>95</v>
      </c>
      <c r="AB273" t="s">
        <v>301</v>
      </c>
      <c r="AC273" t="str">
        <f>IFERROR(VLOOKUP(AB273,'class and classification'!$A$1:$B$338,2,FALSE),VLOOKUP(AB273,'class and classification'!$A$340:$B$378,2,FALSE))</f>
        <v>Predominantly Rural</v>
      </c>
      <c r="AD273" t="str">
        <f>IFERROR(VLOOKUP(AB273,'class and classification'!$A$1:$C$338,3,FALSE),VLOOKUP(AB273,'class and classification'!$A$340:$C$378,3,FALSE))</f>
        <v>SD</v>
      </c>
      <c r="AI273">
        <v>18.7</v>
      </c>
      <c r="AJ273">
        <v>21.7</v>
      </c>
      <c r="BB273" t="s">
        <v>272</v>
      </c>
      <c r="BC273" t="str">
        <f>IFERROR(VLOOKUP(BB273,'class and classification'!$A$1:$B$338,2,FALSE),VLOOKUP(BB273,'class and classification'!$A$340:$B$378,2,FALSE))</f>
        <v>Predominantly Rural</v>
      </c>
      <c r="BD273" t="str">
        <f>IFERROR(VLOOKUP(BB273,'class and classification'!$A$1:$C$338,3,FALSE),VLOOKUP(BB273,'class and classification'!$A$340:$C$378,3,FALSE))</f>
        <v>SD</v>
      </c>
      <c r="BG273">
        <v>1</v>
      </c>
      <c r="BH273">
        <v>1.4</v>
      </c>
      <c r="BI273">
        <v>8.4</v>
      </c>
      <c r="BJ273">
        <v>12.1</v>
      </c>
      <c r="BL273" t="s">
        <v>272</v>
      </c>
      <c r="BM273" t="str">
        <f>IFERROR(VLOOKUP(BL273,'class and classification'!$A$1:$B$338,2,FALSE),VLOOKUP(BL273,'class and classification'!$A$340:$B$378,2,FALSE))</f>
        <v>Predominantly Rural</v>
      </c>
      <c r="BN273" t="str">
        <f>IFERROR(VLOOKUP(BL273,'class and classification'!$A$1:$C$338,3,FALSE),VLOOKUP(BL273,'class and classification'!$A$340:$C$378,3,FALSE))</f>
        <v>SD</v>
      </c>
      <c r="BP273">
        <v>36.119999999999997</v>
      </c>
      <c r="BQ273">
        <v>65.14</v>
      </c>
      <c r="BR273">
        <v>69.91</v>
      </c>
      <c r="BS273">
        <v>73.44</v>
      </c>
      <c r="BT273">
        <v>73.52</v>
      </c>
    </row>
    <row r="274" spans="1:72"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98</v>
      </c>
      <c r="F274">
        <v>98</v>
      </c>
      <c r="G274">
        <v>99.3</v>
      </c>
      <c r="H274">
        <v>99.1</v>
      </c>
      <c r="I274">
        <v>98.8</v>
      </c>
      <c r="J274">
        <v>98.8</v>
      </c>
      <c r="AB274" t="s">
        <v>11</v>
      </c>
      <c r="AC274" t="str">
        <f>IFERROR(VLOOKUP(AB274,'class and classification'!$A$1:$B$338,2,FALSE),VLOOKUP(AB274,'class and classification'!$A$340:$B$378,2,FALSE))</f>
        <v>Predominantly Urban</v>
      </c>
      <c r="AD274" t="str">
        <f>IFERROR(VLOOKUP(AB274,'class and classification'!$A$1:$C$338,3,FALSE),VLOOKUP(AB274,'class and classification'!$A$340:$C$378,3,FALSE))</f>
        <v>SD</v>
      </c>
      <c r="AI274">
        <v>3.8</v>
      </c>
      <c r="AJ274">
        <v>8.6</v>
      </c>
      <c r="BB274" t="s">
        <v>282</v>
      </c>
      <c r="BC274" t="str">
        <f>IFERROR(VLOOKUP(BB274,'class and classification'!$A$1:$B$338,2,FALSE),VLOOKUP(BB274,'class and classification'!$A$340:$B$378,2,FALSE))</f>
        <v>Predominantly Rural</v>
      </c>
      <c r="BD274" t="str">
        <f>IFERROR(VLOOKUP(BB274,'class and classification'!$A$1:$C$338,3,FALSE),VLOOKUP(BB274,'class and classification'!$A$340:$C$378,3,FALSE))</f>
        <v>SD</v>
      </c>
      <c r="BG274">
        <v>3.1</v>
      </c>
      <c r="BH274">
        <v>3.4</v>
      </c>
      <c r="BI274">
        <v>3.5</v>
      </c>
      <c r="BJ274">
        <v>6.1</v>
      </c>
      <c r="BL274" t="s">
        <v>282</v>
      </c>
      <c r="BM274" t="str">
        <f>IFERROR(VLOOKUP(BL274,'class and classification'!$A$1:$B$338,2,FALSE),VLOOKUP(BL274,'class and classification'!$A$340:$B$378,2,FALSE))</f>
        <v>Predominantly Rural</v>
      </c>
      <c r="BN274" t="str">
        <f>IFERROR(VLOOKUP(BL274,'class and classification'!$A$1:$C$338,3,FALSE),VLOOKUP(BL274,'class and classification'!$A$340:$C$378,3,FALSE))</f>
        <v>SD</v>
      </c>
      <c r="BP274">
        <v>20.76</v>
      </c>
      <c r="BQ274">
        <v>39.93</v>
      </c>
      <c r="BR274">
        <v>56.18</v>
      </c>
      <c r="BS274">
        <v>56.36</v>
      </c>
      <c r="BT274">
        <v>54.85</v>
      </c>
    </row>
    <row r="275" spans="1:72"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84</v>
      </c>
      <c r="F275">
        <v>85</v>
      </c>
      <c r="G275">
        <v>90</v>
      </c>
      <c r="H275">
        <v>92.199999999999989</v>
      </c>
      <c r="I275">
        <v>93</v>
      </c>
      <c r="J275">
        <v>93.1</v>
      </c>
      <c r="AB275" t="s">
        <v>23</v>
      </c>
      <c r="AC275" t="str">
        <f>IFERROR(VLOOKUP(AB275,'class and classification'!$A$1:$B$338,2,FALSE),VLOOKUP(AB275,'class and classification'!$A$340:$B$378,2,FALSE))</f>
        <v>Predominantly Rural</v>
      </c>
      <c r="AD275" t="str">
        <f>IFERROR(VLOOKUP(AB275,'class and classification'!$A$1:$C$338,3,FALSE),VLOOKUP(AB275,'class and classification'!$A$340:$C$378,3,FALSE))</f>
        <v>SD</v>
      </c>
      <c r="AI275">
        <v>6.3</v>
      </c>
      <c r="AJ275">
        <v>10.199999999999999</v>
      </c>
      <c r="BB275" t="s">
        <v>299</v>
      </c>
      <c r="BC275" t="str">
        <f>IFERROR(VLOOKUP(BB275,'class and classification'!$A$1:$B$338,2,FALSE),VLOOKUP(BB275,'class and classification'!$A$340:$B$378,2,FALSE))</f>
        <v>Predominantly Rural</v>
      </c>
      <c r="BD275" t="str">
        <f>IFERROR(VLOOKUP(BB275,'class and classification'!$A$1:$C$338,3,FALSE),VLOOKUP(BB275,'class and classification'!$A$340:$C$378,3,FALSE))</f>
        <v>SD</v>
      </c>
      <c r="BG275">
        <v>1</v>
      </c>
      <c r="BH275">
        <v>1.2</v>
      </c>
      <c r="BI275">
        <v>22.6</v>
      </c>
      <c r="BJ275">
        <v>34.5</v>
      </c>
      <c r="BL275" t="s">
        <v>299</v>
      </c>
      <c r="BM275" t="str">
        <f>IFERROR(VLOOKUP(BL275,'class and classification'!$A$1:$B$338,2,FALSE),VLOOKUP(BL275,'class and classification'!$A$340:$B$378,2,FALSE))</f>
        <v>Predominantly Rural</v>
      </c>
      <c r="BN275" t="str">
        <f>IFERROR(VLOOKUP(BL275,'class and classification'!$A$1:$C$338,3,FALSE),VLOOKUP(BL275,'class and classification'!$A$340:$C$378,3,FALSE))</f>
        <v>SD</v>
      </c>
      <c r="BP275">
        <v>25.83</v>
      </c>
      <c r="BQ275">
        <v>52.27</v>
      </c>
      <c r="BR275">
        <v>54.17</v>
      </c>
      <c r="BS275">
        <v>56.71</v>
      </c>
      <c r="BT275">
        <v>56.77</v>
      </c>
    </row>
    <row r="276" spans="1:72"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95</v>
      </c>
      <c r="F276">
        <v>96</v>
      </c>
      <c r="G276">
        <v>97.8</v>
      </c>
      <c r="H276">
        <v>97.5</v>
      </c>
      <c r="I276">
        <v>97.4</v>
      </c>
      <c r="J276">
        <v>97</v>
      </c>
      <c r="AB276" t="s">
        <v>48</v>
      </c>
      <c r="AC276" t="str">
        <f>IFERROR(VLOOKUP(AB276,'class and classification'!$A$1:$B$338,2,FALSE),VLOOKUP(AB276,'class and classification'!$A$340:$B$378,2,FALSE))</f>
        <v>Predominantly Urban</v>
      </c>
      <c r="AD276" t="str">
        <f>IFERROR(VLOOKUP(AB276,'class and classification'!$A$1:$C$338,3,FALSE),VLOOKUP(AB276,'class and classification'!$A$340:$C$378,3,FALSE))</f>
        <v>SD</v>
      </c>
      <c r="AI276">
        <v>1.3</v>
      </c>
      <c r="AJ276">
        <v>11.6</v>
      </c>
      <c r="BB276" t="s">
        <v>62</v>
      </c>
      <c r="BC276" t="str">
        <f>IFERROR(VLOOKUP(BB276,'class and classification'!$A$1:$B$338,2,FALSE),VLOOKUP(BB276,'class and classification'!$A$340:$B$378,2,FALSE))</f>
        <v>Predominantly Urban</v>
      </c>
      <c r="BD276" t="str">
        <f>IFERROR(VLOOKUP(BB276,'class and classification'!$A$1:$C$338,3,FALSE),VLOOKUP(BB276,'class and classification'!$A$340:$C$378,3,FALSE))</f>
        <v>SD</v>
      </c>
      <c r="BG276">
        <v>3.2</v>
      </c>
      <c r="BH276">
        <v>4.8</v>
      </c>
      <c r="BI276">
        <v>5.5</v>
      </c>
      <c r="BJ276">
        <v>4.5</v>
      </c>
      <c r="BL276" t="s">
        <v>62</v>
      </c>
      <c r="BM276" t="str">
        <f>IFERROR(VLOOKUP(BL276,'class and classification'!$A$1:$B$338,2,FALSE),VLOOKUP(BL276,'class and classification'!$A$340:$B$378,2,FALSE))</f>
        <v>Predominantly Urban</v>
      </c>
      <c r="BN276" t="str">
        <f>IFERROR(VLOOKUP(BL276,'class and classification'!$A$1:$C$338,3,FALSE),VLOOKUP(BL276,'class and classification'!$A$340:$C$378,3,FALSE))</f>
        <v>SD</v>
      </c>
      <c r="BP276">
        <v>65.59</v>
      </c>
      <c r="BQ276">
        <v>81.72</v>
      </c>
      <c r="BR276">
        <v>83.93</v>
      </c>
      <c r="BS276">
        <v>82.91</v>
      </c>
      <c r="BT276">
        <v>89.72</v>
      </c>
    </row>
    <row r="277" spans="1:72"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76</v>
      </c>
      <c r="F277">
        <v>82</v>
      </c>
      <c r="G277">
        <v>89.8</v>
      </c>
      <c r="H277">
        <v>92.1</v>
      </c>
      <c r="I277">
        <v>93.5</v>
      </c>
      <c r="J277">
        <v>93.4</v>
      </c>
      <c r="AB277" t="s">
        <v>112</v>
      </c>
      <c r="AC277" t="str">
        <f>IFERROR(VLOOKUP(AB277,'class and classification'!$A$1:$B$338,2,FALSE),VLOOKUP(AB277,'class and classification'!$A$340:$B$378,2,FALSE))</f>
        <v>Predominantly Urban</v>
      </c>
      <c r="AD277" t="str">
        <f>IFERROR(VLOOKUP(AB277,'class and classification'!$A$1:$C$338,3,FALSE),VLOOKUP(AB277,'class and classification'!$A$340:$C$378,3,FALSE))</f>
        <v>SD</v>
      </c>
      <c r="AI277">
        <v>36.4</v>
      </c>
      <c r="AJ277">
        <v>44.2</v>
      </c>
      <c r="BB277" t="s">
        <v>73</v>
      </c>
      <c r="BC277" t="str">
        <f>IFERROR(VLOOKUP(BB277,'class and classification'!$A$1:$B$338,2,FALSE),VLOOKUP(BB277,'class and classification'!$A$340:$B$378,2,FALSE))</f>
        <v>Predominantly Rural</v>
      </c>
      <c r="BD277" t="str">
        <f>IFERROR(VLOOKUP(BB277,'class and classification'!$A$1:$C$338,3,FALSE),VLOOKUP(BB277,'class and classification'!$A$340:$C$378,3,FALSE))</f>
        <v>SD</v>
      </c>
      <c r="BG277">
        <v>22.3</v>
      </c>
      <c r="BH277">
        <v>29.5</v>
      </c>
      <c r="BI277">
        <v>36.5</v>
      </c>
      <c r="BJ277">
        <v>39.200000000000003</v>
      </c>
      <c r="BL277" t="s">
        <v>73</v>
      </c>
      <c r="BM277" t="str">
        <f>IFERROR(VLOOKUP(BL277,'class and classification'!$A$1:$B$338,2,FALSE),VLOOKUP(BL277,'class and classification'!$A$340:$B$378,2,FALSE))</f>
        <v>Predominantly Rural</v>
      </c>
      <c r="BN277" t="str">
        <f>IFERROR(VLOOKUP(BL277,'class and classification'!$A$1:$C$338,3,FALSE),VLOOKUP(BL277,'class and classification'!$A$340:$C$378,3,FALSE))</f>
        <v>SD</v>
      </c>
      <c r="BP277">
        <v>22.16</v>
      </c>
      <c r="BQ277">
        <v>52.1</v>
      </c>
      <c r="BR277">
        <v>58.04</v>
      </c>
      <c r="BS277">
        <v>61.5</v>
      </c>
      <c r="BT277">
        <v>61.55</v>
      </c>
    </row>
    <row r="278" spans="1:72"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74</v>
      </c>
      <c r="F278">
        <v>79</v>
      </c>
      <c r="G278">
        <v>86.699999999999989</v>
      </c>
      <c r="H278">
        <v>90.2</v>
      </c>
      <c r="I278">
        <v>91.8</v>
      </c>
      <c r="J278">
        <v>90.7</v>
      </c>
      <c r="AB278" t="s">
        <v>166</v>
      </c>
      <c r="AC278" t="str">
        <f>IFERROR(VLOOKUP(AB278,'class and classification'!$A$1:$B$338,2,FALSE),VLOOKUP(AB278,'class and classification'!$A$340:$B$378,2,FALSE))</f>
        <v>Predominantly Urban</v>
      </c>
      <c r="AD278" t="str">
        <f>IFERROR(VLOOKUP(AB278,'class and classification'!$A$1:$C$338,3,FALSE),VLOOKUP(AB278,'class and classification'!$A$340:$C$378,3,FALSE))</f>
        <v>SD</v>
      </c>
      <c r="AI278">
        <v>9</v>
      </c>
      <c r="AJ278">
        <v>9.6999999999999993</v>
      </c>
      <c r="BB278" t="s">
        <v>109</v>
      </c>
      <c r="BC278" t="str">
        <f>IFERROR(VLOOKUP(BB278,'class and classification'!$A$1:$B$338,2,FALSE),VLOOKUP(BB278,'class and classification'!$A$340:$B$378,2,FALSE))</f>
        <v>Predominantly Rural</v>
      </c>
      <c r="BD278" t="str">
        <f>IFERROR(VLOOKUP(BB278,'class and classification'!$A$1:$C$338,3,FALSE),VLOOKUP(BB278,'class and classification'!$A$340:$C$378,3,FALSE))</f>
        <v>SD</v>
      </c>
      <c r="BG278">
        <v>8.3000000000000007</v>
      </c>
      <c r="BH278">
        <v>10.3</v>
      </c>
      <c r="BI278">
        <v>17.5</v>
      </c>
      <c r="BJ278">
        <v>29.8</v>
      </c>
      <c r="BL278" t="s">
        <v>109</v>
      </c>
      <c r="BM278" t="str">
        <f>IFERROR(VLOOKUP(BL278,'class and classification'!$A$1:$B$338,2,FALSE),VLOOKUP(BL278,'class and classification'!$A$340:$B$378,2,FALSE))</f>
        <v>Predominantly Rural</v>
      </c>
      <c r="BN278" t="str">
        <f>IFERROR(VLOOKUP(BL278,'class and classification'!$A$1:$C$338,3,FALSE),VLOOKUP(BL278,'class and classification'!$A$340:$C$378,3,FALSE))</f>
        <v>SD</v>
      </c>
      <c r="BP278">
        <v>23.32</v>
      </c>
      <c r="BQ278">
        <v>48.16</v>
      </c>
      <c r="BR278">
        <v>50.35</v>
      </c>
      <c r="BS278">
        <v>50.07</v>
      </c>
      <c r="BT278">
        <v>52.37</v>
      </c>
    </row>
    <row r="279" spans="1:72" x14ac:dyDescent="0.3">
      <c r="AB279" t="s">
        <v>178</v>
      </c>
      <c r="AC279" t="str">
        <f>IFERROR(VLOOKUP(AB279,'class and classification'!$A$1:$B$338,2,FALSE),VLOOKUP(AB279,'class and classification'!$A$340:$B$378,2,FALSE))</f>
        <v>Predominantly Rural</v>
      </c>
      <c r="AD279" t="str">
        <f>IFERROR(VLOOKUP(AB279,'class and classification'!$A$1:$C$338,3,FALSE),VLOOKUP(AB279,'class and classification'!$A$340:$C$378,3,FALSE))</f>
        <v>SD</v>
      </c>
      <c r="AI279">
        <v>14.1</v>
      </c>
      <c r="AJ279">
        <v>16.5</v>
      </c>
      <c r="BB279" t="s">
        <v>113</v>
      </c>
      <c r="BC279" t="str">
        <f>IFERROR(VLOOKUP(BB279,'class and classification'!$A$1:$B$338,2,FALSE),VLOOKUP(BB279,'class and classification'!$A$340:$B$378,2,FALSE))</f>
        <v>Predominantly Urban</v>
      </c>
      <c r="BD279" t="str">
        <f>IFERROR(VLOOKUP(BB279,'class and classification'!$A$1:$C$338,3,FALSE),VLOOKUP(BB279,'class and classification'!$A$340:$C$378,3,FALSE))</f>
        <v>SD</v>
      </c>
      <c r="BG279">
        <v>2.8</v>
      </c>
      <c r="BH279">
        <v>4.7</v>
      </c>
      <c r="BI279">
        <v>7.9</v>
      </c>
      <c r="BJ279">
        <v>19.2</v>
      </c>
      <c r="BL279" t="s">
        <v>113</v>
      </c>
      <c r="BM279" t="str">
        <f>IFERROR(VLOOKUP(BL279,'class and classification'!$A$1:$B$338,2,FALSE),VLOOKUP(BL279,'class and classification'!$A$340:$B$378,2,FALSE))</f>
        <v>Predominantly Urban</v>
      </c>
      <c r="BN279" t="str">
        <f>IFERROR(VLOOKUP(BL279,'class and classification'!$A$1:$C$338,3,FALSE),VLOOKUP(BL279,'class and classification'!$A$340:$C$378,3,FALSE))</f>
        <v>SD</v>
      </c>
      <c r="BP279">
        <v>48.62</v>
      </c>
      <c r="BQ279">
        <v>71.73</v>
      </c>
      <c r="BR279">
        <v>87.33</v>
      </c>
      <c r="BS279">
        <v>83.92</v>
      </c>
      <c r="BT279">
        <v>85.16</v>
      </c>
    </row>
    <row r="280" spans="1:72"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AB280" t="s">
        <v>221</v>
      </c>
      <c r="AC280" t="str">
        <f>IFERROR(VLOOKUP(AB280,'class and classification'!$A$1:$B$338,2,FALSE),VLOOKUP(AB280,'class and classification'!$A$340:$B$378,2,FALSE))</f>
        <v>Predominantly Rural</v>
      </c>
      <c r="AD280" t="str">
        <f>IFERROR(VLOOKUP(AB280,'class and classification'!$A$1:$C$338,3,FALSE),VLOOKUP(AB280,'class and classification'!$A$340:$C$378,3,FALSE))</f>
        <v>SD</v>
      </c>
      <c r="AI280">
        <v>20.100000000000001</v>
      </c>
      <c r="AJ280">
        <v>37.6</v>
      </c>
      <c r="BB280" t="s">
        <v>263</v>
      </c>
      <c r="BC280" t="str">
        <f>IFERROR(VLOOKUP(BB280,'class and classification'!$A$1:$B$338,2,FALSE),VLOOKUP(BB280,'class and classification'!$A$340:$B$378,2,FALSE))</f>
        <v>Urban with Significant Rural</v>
      </c>
      <c r="BD280" t="str">
        <f>IFERROR(VLOOKUP(BB280,'class and classification'!$A$1:$C$338,3,FALSE),VLOOKUP(BB280,'class and classification'!$A$340:$C$378,3,FALSE))</f>
        <v>SD</v>
      </c>
      <c r="BG280">
        <v>6.3</v>
      </c>
      <c r="BH280">
        <v>8.6999999999999993</v>
      </c>
      <c r="BI280">
        <v>13.7</v>
      </c>
      <c r="BJ280">
        <v>20.5</v>
      </c>
      <c r="BL280" t="s">
        <v>263</v>
      </c>
      <c r="BM280" t="str">
        <f>IFERROR(VLOOKUP(BL280,'class and classification'!$A$1:$B$338,2,FALSE),VLOOKUP(BL280,'class and classification'!$A$340:$B$378,2,FALSE))</f>
        <v>Urban with Significant Rural</v>
      </c>
      <c r="BN280" t="str">
        <f>IFERROR(VLOOKUP(BL280,'class and classification'!$A$1:$C$338,3,FALSE),VLOOKUP(BL280,'class and classification'!$A$340:$C$378,3,FALSE))</f>
        <v>SD</v>
      </c>
      <c r="BP280">
        <v>24.24</v>
      </c>
      <c r="BQ280">
        <v>58.99</v>
      </c>
      <c r="BR280">
        <v>59.49</v>
      </c>
      <c r="BS280">
        <v>60.33</v>
      </c>
      <c r="BT280">
        <v>62.8</v>
      </c>
    </row>
    <row r="281" spans="1:72"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97</v>
      </c>
      <c r="F281">
        <v>98</v>
      </c>
      <c r="G281">
        <v>98.399999999999991</v>
      </c>
      <c r="H281">
        <v>98.5</v>
      </c>
      <c r="I281">
        <v>98.7</v>
      </c>
      <c r="J281">
        <v>98.6</v>
      </c>
      <c r="AB281" t="s">
        <v>55</v>
      </c>
      <c r="AC281" t="str">
        <f>IFERROR(VLOOKUP(AB281,'class and classification'!$A$1:$B$338,2,FALSE),VLOOKUP(AB281,'class and classification'!$A$340:$B$378,2,FALSE))</f>
        <v>Urban with Significant Rural</v>
      </c>
      <c r="AD281" t="str">
        <f>IFERROR(VLOOKUP(AB281,'class and classification'!$A$1:$C$338,3,FALSE),VLOOKUP(AB281,'class and classification'!$A$340:$C$378,3,FALSE))</f>
        <v>SD</v>
      </c>
      <c r="AI281">
        <v>24.5</v>
      </c>
      <c r="AJ281">
        <v>36.5</v>
      </c>
      <c r="BB281" t="s">
        <v>276</v>
      </c>
      <c r="BC281" t="str">
        <f>IFERROR(VLOOKUP(BB281,'class and classification'!$A$1:$B$338,2,FALSE),VLOOKUP(BB281,'class and classification'!$A$340:$B$378,2,FALSE))</f>
        <v>Predominantly Rural</v>
      </c>
      <c r="BD281" t="str">
        <f>IFERROR(VLOOKUP(BB281,'class and classification'!$A$1:$C$338,3,FALSE),VLOOKUP(BB281,'class and classification'!$A$340:$C$378,3,FALSE))</f>
        <v>SD</v>
      </c>
      <c r="BG281">
        <v>11</v>
      </c>
      <c r="BH281">
        <v>19.100000000000001</v>
      </c>
      <c r="BI281">
        <v>25.5</v>
      </c>
      <c r="BJ281">
        <v>27.6</v>
      </c>
      <c r="BL281" t="s">
        <v>276</v>
      </c>
      <c r="BM281" t="str">
        <f>IFERROR(VLOOKUP(BL281,'class and classification'!$A$1:$B$338,2,FALSE),VLOOKUP(BL281,'class and classification'!$A$340:$B$378,2,FALSE))</f>
        <v>Predominantly Rural</v>
      </c>
      <c r="BN281" t="str">
        <f>IFERROR(VLOOKUP(BL281,'class and classification'!$A$1:$C$338,3,FALSE),VLOOKUP(BL281,'class and classification'!$A$340:$C$378,3,FALSE))</f>
        <v>SD</v>
      </c>
      <c r="BP281">
        <v>33.880000000000003</v>
      </c>
      <c r="BQ281">
        <v>64.14</v>
      </c>
      <c r="BR281">
        <v>62.11</v>
      </c>
      <c r="BS281">
        <v>59.43</v>
      </c>
      <c r="BT281">
        <v>65.47</v>
      </c>
    </row>
    <row r="282" spans="1:72"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89</v>
      </c>
      <c r="F282">
        <v>90</v>
      </c>
      <c r="G282">
        <v>94.5</v>
      </c>
      <c r="H282">
        <v>95.1</v>
      </c>
      <c r="I282">
        <v>96.6</v>
      </c>
      <c r="J282">
        <v>96.5</v>
      </c>
      <c r="AB282" t="s">
        <v>95</v>
      </c>
      <c r="AC282" t="str">
        <f>IFERROR(VLOOKUP(AB282,'class and classification'!$A$1:$B$338,2,FALSE),VLOOKUP(AB282,'class and classification'!$A$340:$B$378,2,FALSE))</f>
        <v>Urban with Significant Rural</v>
      </c>
      <c r="AD282" t="str">
        <f>IFERROR(VLOOKUP(AB282,'class and classification'!$A$1:$C$338,3,FALSE),VLOOKUP(AB282,'class and classification'!$A$340:$C$378,3,FALSE))</f>
        <v>SD</v>
      </c>
      <c r="AI282">
        <v>24.3</v>
      </c>
      <c r="AJ282">
        <v>32.299999999999997</v>
      </c>
      <c r="BB282" t="s">
        <v>169</v>
      </c>
      <c r="BC282" t="str">
        <f>IFERROR(VLOOKUP(BB282,'class and classification'!$A$1:$B$338,2,FALSE),VLOOKUP(BB282,'class and classification'!$A$340:$B$378,2,FALSE))</f>
        <v>Predominantly Rural</v>
      </c>
      <c r="BD282" t="str">
        <f>IFERROR(VLOOKUP(BB282,'class and classification'!$A$1:$C$338,3,FALSE),VLOOKUP(BB282,'class and classification'!$A$340:$C$378,3,FALSE))</f>
        <v>SD</v>
      </c>
      <c r="BG282">
        <v>2.4</v>
      </c>
      <c r="BH282">
        <v>3.4</v>
      </c>
      <c r="BI282">
        <v>4.8</v>
      </c>
      <c r="BJ282">
        <v>25.1</v>
      </c>
      <c r="BL282" t="s">
        <v>169</v>
      </c>
      <c r="BM282" t="str">
        <f>IFERROR(VLOOKUP(BL282,'class and classification'!$A$1:$B$338,2,FALSE),VLOOKUP(BL282,'class and classification'!$A$340:$B$378,2,FALSE))</f>
        <v>Predominantly Rural</v>
      </c>
      <c r="BN282" t="str">
        <f>IFERROR(VLOOKUP(BL282,'class and classification'!$A$1:$C$338,3,FALSE),VLOOKUP(BL282,'class and classification'!$A$340:$C$378,3,FALSE))</f>
        <v>SD</v>
      </c>
      <c r="BP282">
        <v>20.52</v>
      </c>
      <c r="BQ282">
        <v>46.27</v>
      </c>
      <c r="BR282">
        <v>53.14</v>
      </c>
      <c r="BS282">
        <v>55.57</v>
      </c>
      <c r="BT282">
        <v>56.07</v>
      </c>
    </row>
    <row r="283" spans="1:72"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74</v>
      </c>
      <c r="F283">
        <v>81</v>
      </c>
      <c r="G283">
        <v>92</v>
      </c>
      <c r="H283">
        <v>93.3</v>
      </c>
      <c r="I283">
        <v>95.6</v>
      </c>
      <c r="J283">
        <v>95.5</v>
      </c>
      <c r="AB283" t="s">
        <v>158</v>
      </c>
      <c r="AC283" t="str">
        <f>IFERROR(VLOOKUP(AB283,'class and classification'!$A$1:$B$338,2,FALSE),VLOOKUP(AB283,'class and classification'!$A$340:$B$378,2,FALSE))</f>
        <v>Urban with Significant Rural</v>
      </c>
      <c r="AD283" t="str">
        <f>IFERROR(VLOOKUP(AB283,'class and classification'!$A$1:$C$338,3,FALSE),VLOOKUP(AB283,'class and classification'!$A$340:$C$378,3,FALSE))</f>
        <v>SD</v>
      </c>
      <c r="AI283">
        <v>60.5</v>
      </c>
      <c r="AJ283">
        <v>65.3</v>
      </c>
      <c r="BB283" t="s">
        <v>228</v>
      </c>
      <c r="BC283" t="str">
        <f>IFERROR(VLOOKUP(BB283,'class and classification'!$A$1:$B$338,2,FALSE),VLOOKUP(BB283,'class and classification'!$A$340:$B$378,2,FALSE))</f>
        <v>Predominantly Rural</v>
      </c>
      <c r="BD283" t="str">
        <f>IFERROR(VLOOKUP(BB283,'class and classification'!$A$1:$C$338,3,FALSE),VLOOKUP(BB283,'class and classification'!$A$340:$C$378,3,FALSE))</f>
        <v>SD</v>
      </c>
      <c r="BG283">
        <v>2.5</v>
      </c>
      <c r="BH283">
        <v>4.2</v>
      </c>
      <c r="BI283">
        <v>6.2</v>
      </c>
      <c r="BJ283">
        <v>29.3</v>
      </c>
      <c r="BL283" t="s">
        <v>228</v>
      </c>
      <c r="BM283" t="str">
        <f>IFERROR(VLOOKUP(BL283,'class and classification'!$A$1:$B$338,2,FALSE),VLOOKUP(BL283,'class and classification'!$A$340:$B$378,2,FALSE))</f>
        <v>Predominantly Rural</v>
      </c>
      <c r="BN283" t="str">
        <f>IFERROR(VLOOKUP(BL283,'class and classification'!$A$1:$C$338,3,FALSE),VLOOKUP(BL283,'class and classification'!$A$340:$C$378,3,FALSE))</f>
        <v>SD</v>
      </c>
      <c r="BP283">
        <v>37.340000000000003</v>
      </c>
      <c r="BQ283">
        <v>52.82</v>
      </c>
      <c r="BR283">
        <v>61.33</v>
      </c>
      <c r="BS283">
        <v>63.27</v>
      </c>
      <c r="BT283">
        <v>63.17</v>
      </c>
    </row>
    <row r="284" spans="1:72"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96</v>
      </c>
      <c r="F284">
        <v>96</v>
      </c>
      <c r="G284">
        <v>97.300000000000011</v>
      </c>
      <c r="H284">
        <v>97.600000000000009</v>
      </c>
      <c r="I284">
        <v>98.1</v>
      </c>
      <c r="J284">
        <v>97.5</v>
      </c>
      <c r="AB284" t="s">
        <v>180</v>
      </c>
      <c r="AC284" t="str">
        <f>IFERROR(VLOOKUP(AB284,'class and classification'!$A$1:$B$338,2,FALSE),VLOOKUP(AB284,'class and classification'!$A$340:$B$378,2,FALSE))</f>
        <v>Predominantly Urban</v>
      </c>
      <c r="AD284" t="str">
        <f>IFERROR(VLOOKUP(AB284,'class and classification'!$A$1:$C$338,3,FALSE),VLOOKUP(AB284,'class and classification'!$A$340:$C$378,3,FALSE))</f>
        <v>SD</v>
      </c>
      <c r="AI284">
        <v>11.6</v>
      </c>
      <c r="AJ284">
        <v>12.5</v>
      </c>
      <c r="BB284" t="s">
        <v>247</v>
      </c>
      <c r="BC284" t="str">
        <f>IFERROR(VLOOKUP(BB284,'class and classification'!$A$1:$B$338,2,FALSE),VLOOKUP(BB284,'class and classification'!$A$340:$B$378,2,FALSE))</f>
        <v>Predominantly Rural</v>
      </c>
      <c r="BD284" t="str">
        <f>IFERROR(VLOOKUP(BB284,'class and classification'!$A$1:$C$338,3,FALSE),VLOOKUP(BB284,'class and classification'!$A$340:$C$378,3,FALSE))</f>
        <v>SD</v>
      </c>
      <c r="BG284">
        <v>0.7</v>
      </c>
      <c r="BH284">
        <v>1.3</v>
      </c>
      <c r="BI284">
        <v>3</v>
      </c>
      <c r="BJ284">
        <v>12.8</v>
      </c>
      <c r="BL284" t="s">
        <v>247</v>
      </c>
      <c r="BM284" t="str">
        <f>IFERROR(VLOOKUP(BL284,'class and classification'!$A$1:$B$338,2,FALSE),VLOOKUP(BL284,'class and classification'!$A$340:$B$378,2,FALSE))</f>
        <v>Predominantly Rural</v>
      </c>
      <c r="BN284" t="str">
        <f>IFERROR(VLOOKUP(BL284,'class and classification'!$A$1:$C$338,3,FALSE),VLOOKUP(BL284,'class and classification'!$A$340:$C$378,3,FALSE))</f>
        <v>SD</v>
      </c>
      <c r="BP284">
        <v>22.64</v>
      </c>
      <c r="BQ284">
        <v>56.57</v>
      </c>
      <c r="BR284">
        <v>56.36</v>
      </c>
      <c r="BS284">
        <v>58.79</v>
      </c>
      <c r="BT284">
        <v>57.72</v>
      </c>
    </row>
    <row r="285" spans="1:72"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84</v>
      </c>
      <c r="F285">
        <v>88</v>
      </c>
      <c r="G285">
        <v>94.7</v>
      </c>
      <c r="H285">
        <v>95.2</v>
      </c>
      <c r="I285">
        <v>95.9</v>
      </c>
      <c r="J285">
        <v>96.3</v>
      </c>
      <c r="AB285" t="s">
        <v>248</v>
      </c>
      <c r="AC285" t="str">
        <f>IFERROR(VLOOKUP(AB285,'class and classification'!$A$1:$B$338,2,FALSE),VLOOKUP(AB285,'class and classification'!$A$340:$B$378,2,FALSE))</f>
        <v>Urban with Significant Rural</v>
      </c>
      <c r="AD285" t="str">
        <f>IFERROR(VLOOKUP(AB285,'class and classification'!$A$1:$C$338,3,FALSE),VLOOKUP(AB285,'class and classification'!$A$340:$C$378,3,FALSE))</f>
        <v>SD</v>
      </c>
      <c r="AI285">
        <v>28.3</v>
      </c>
      <c r="AJ285">
        <v>30</v>
      </c>
      <c r="BB285" t="s">
        <v>236</v>
      </c>
      <c r="BC285" t="str">
        <f>IFERROR(VLOOKUP(BB285,'class and classification'!$A$1:$B$338,2,FALSE),VLOOKUP(BB285,'class and classification'!$A$340:$B$378,2,FALSE))</f>
        <v>Predominantly Rural</v>
      </c>
      <c r="BD285" t="str">
        <f>IFERROR(VLOOKUP(BB285,'class and classification'!$A$1:$C$338,3,FALSE),VLOOKUP(BB285,'class and classification'!$A$340:$C$378,3,FALSE))</f>
        <v>SD</v>
      </c>
      <c r="BH285">
        <v>3.7</v>
      </c>
      <c r="BI285">
        <v>5.4</v>
      </c>
      <c r="BJ285">
        <v>20.2</v>
      </c>
      <c r="BL285" t="s">
        <v>236</v>
      </c>
      <c r="BM285" t="str">
        <f>IFERROR(VLOOKUP(BL285,'class and classification'!$A$1:$B$338,2,FALSE),VLOOKUP(BL285,'class and classification'!$A$340:$B$378,2,FALSE))</f>
        <v>Predominantly Rural</v>
      </c>
      <c r="BN285" t="str">
        <f>IFERROR(VLOOKUP(BL285,'class and classification'!$A$1:$C$338,3,FALSE),VLOOKUP(BL285,'class and classification'!$A$340:$C$378,3,FALSE))</f>
        <v>SD</v>
      </c>
      <c r="BR285">
        <v>71.27</v>
      </c>
      <c r="BS285">
        <v>72.97</v>
      </c>
      <c r="BT285">
        <v>74.05</v>
      </c>
    </row>
    <row r="286" spans="1:72"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92</v>
      </c>
      <c r="F286">
        <v>94</v>
      </c>
      <c r="G286">
        <v>96.7</v>
      </c>
      <c r="H286">
        <v>96.3</v>
      </c>
      <c r="I286">
        <v>97.3</v>
      </c>
      <c r="J286">
        <v>97.2</v>
      </c>
      <c r="AB286" t="s">
        <v>256</v>
      </c>
      <c r="AC286" t="str">
        <f>IFERROR(VLOOKUP(AB286,'class and classification'!$A$1:$B$338,2,FALSE),VLOOKUP(AB286,'class and classification'!$A$340:$B$378,2,FALSE))</f>
        <v>Urban with Significant Rural</v>
      </c>
      <c r="AD286" t="str">
        <f>IFERROR(VLOOKUP(AB286,'class and classification'!$A$1:$C$338,3,FALSE),VLOOKUP(AB286,'class and classification'!$A$340:$C$378,3,FALSE))</f>
        <v>SD</v>
      </c>
      <c r="AI286">
        <v>9.6</v>
      </c>
      <c r="AJ286">
        <v>22.7</v>
      </c>
      <c r="BB286" t="s">
        <v>350</v>
      </c>
      <c r="BC286" t="str">
        <f>IFERROR(VLOOKUP(BB286,'class and classification'!$A$1:$B$338,2,FALSE),VLOOKUP(BB286,'class and classification'!$A$340:$B$378,2,FALSE))</f>
        <v>Predominantly Urban</v>
      </c>
      <c r="BD286" t="str">
        <f>IFERROR(VLOOKUP(BB286,'class and classification'!$A$1:$C$338,3,FALSE),VLOOKUP(BB286,'class and classification'!$A$340:$C$378,3,FALSE))</f>
        <v>SD</v>
      </c>
      <c r="BG286">
        <v>10.4</v>
      </c>
      <c r="BH286">
        <v>14.3</v>
      </c>
      <c r="BI286">
        <v>23.6</v>
      </c>
      <c r="BL286" t="s">
        <v>350</v>
      </c>
      <c r="BM286" t="str">
        <f>IFERROR(VLOOKUP(BL286,'class and classification'!$A$1:$B$338,2,FALSE),VLOOKUP(BL286,'class and classification'!$A$340:$B$378,2,FALSE))</f>
        <v>Predominantly Urban</v>
      </c>
      <c r="BN286" t="str">
        <f>IFERROR(VLOOKUP(BL286,'class and classification'!$A$1:$C$338,3,FALSE),VLOOKUP(BL286,'class and classification'!$A$340:$C$378,3,FALSE))</f>
        <v>SD</v>
      </c>
      <c r="BP286">
        <v>30.61</v>
      </c>
      <c r="BQ286">
        <v>71.8</v>
      </c>
      <c r="BR286">
        <v>78.83</v>
      </c>
      <c r="BS286">
        <v>77.010000000000005</v>
      </c>
    </row>
    <row r="287" spans="1:72"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99</v>
      </c>
      <c r="F287">
        <v>97</v>
      </c>
      <c r="G287">
        <v>99</v>
      </c>
      <c r="H287">
        <v>99.2</v>
      </c>
      <c r="I287">
        <v>99.2</v>
      </c>
      <c r="J287">
        <v>98.8</v>
      </c>
      <c r="AB287" t="s">
        <v>257</v>
      </c>
      <c r="AC287" t="str">
        <f>IFERROR(VLOOKUP(AB287,'class and classification'!$A$1:$B$338,2,FALSE),VLOOKUP(AB287,'class and classification'!$A$340:$B$378,2,FALSE))</f>
        <v>Predominantly Rural</v>
      </c>
      <c r="AD287" t="str">
        <f>IFERROR(VLOOKUP(AB287,'class and classification'!$A$1:$C$338,3,FALSE),VLOOKUP(AB287,'class and classification'!$A$340:$C$378,3,FALSE))</f>
        <v>SD</v>
      </c>
      <c r="AI287">
        <v>2.9</v>
      </c>
      <c r="AJ287">
        <v>3.4</v>
      </c>
      <c r="BB287" t="s">
        <v>351</v>
      </c>
      <c r="BC287" t="str">
        <f>IFERROR(VLOOKUP(BB287,'class and classification'!$A$1:$B$338,2,FALSE),VLOOKUP(BB287,'class and classification'!$A$340:$B$378,2,FALSE))</f>
        <v>Predominantly Rural</v>
      </c>
      <c r="BD287" t="str">
        <f>IFERROR(VLOOKUP(BB287,'class and classification'!$A$1:$C$338,3,FALSE),VLOOKUP(BB287,'class and classification'!$A$340:$C$378,3,FALSE))</f>
        <v>SD</v>
      </c>
      <c r="BG287">
        <v>14.5</v>
      </c>
      <c r="BH287">
        <v>20.5</v>
      </c>
      <c r="BI287">
        <v>25.6</v>
      </c>
      <c r="BL287" t="s">
        <v>351</v>
      </c>
      <c r="BM287" t="str">
        <f>IFERROR(VLOOKUP(BL287,'class and classification'!$A$1:$B$338,2,FALSE),VLOOKUP(BL287,'class and classification'!$A$340:$B$378,2,FALSE))</f>
        <v>Predominantly Rural</v>
      </c>
      <c r="BN287" t="str">
        <f>IFERROR(VLOOKUP(BL287,'class and classification'!$A$1:$C$338,3,FALSE),VLOOKUP(BL287,'class and classification'!$A$340:$C$378,3,FALSE))</f>
        <v>SD</v>
      </c>
      <c r="BP287">
        <v>43.84</v>
      </c>
      <c r="BQ287">
        <v>63</v>
      </c>
      <c r="BR287">
        <v>65.209999999999994</v>
      </c>
      <c r="BS287">
        <v>69.77</v>
      </c>
    </row>
    <row r="288" spans="1:72"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93</v>
      </c>
      <c r="F288">
        <v>94</v>
      </c>
      <c r="G288">
        <v>95.9</v>
      </c>
      <c r="H288">
        <v>96.2</v>
      </c>
      <c r="I288">
        <v>96.9</v>
      </c>
      <c r="J288">
        <v>96.8</v>
      </c>
      <c r="AB288" t="s">
        <v>270</v>
      </c>
      <c r="AC288" t="str">
        <f>IFERROR(VLOOKUP(AB288,'class and classification'!$A$1:$B$338,2,FALSE),VLOOKUP(AB288,'class and classification'!$A$340:$B$378,2,FALSE))</f>
        <v>Predominantly Urban</v>
      </c>
      <c r="AD288" t="str">
        <f>IFERROR(VLOOKUP(AB288,'class and classification'!$A$1:$C$338,3,FALSE),VLOOKUP(AB288,'class and classification'!$A$340:$C$378,3,FALSE))</f>
        <v>SD</v>
      </c>
      <c r="AI288">
        <v>79.599999999999994</v>
      </c>
      <c r="AJ288">
        <v>79.8</v>
      </c>
      <c r="BB288" t="s">
        <v>353</v>
      </c>
      <c r="BC288" t="str">
        <f>IFERROR(VLOOKUP(BB288,'class and classification'!$A$1:$B$338,2,FALSE),VLOOKUP(BB288,'class and classification'!$A$340:$B$378,2,FALSE))</f>
        <v>Predominantly Rural</v>
      </c>
      <c r="BD288" t="str">
        <f>IFERROR(VLOOKUP(BB288,'class and classification'!$A$1:$C$338,3,FALSE),VLOOKUP(BB288,'class and classification'!$A$340:$C$378,3,FALSE))</f>
        <v>SD</v>
      </c>
      <c r="BG288">
        <v>5.7</v>
      </c>
      <c r="BH288">
        <v>10.3</v>
      </c>
      <c r="BI288">
        <v>13.1</v>
      </c>
      <c r="BL288" t="s">
        <v>353</v>
      </c>
      <c r="BM288" t="str">
        <f>IFERROR(VLOOKUP(BL288,'class and classification'!$A$1:$B$338,2,FALSE),VLOOKUP(BL288,'class and classification'!$A$340:$B$378,2,FALSE))</f>
        <v>Predominantly Rural</v>
      </c>
      <c r="BN288" t="str">
        <f>IFERROR(VLOOKUP(BL288,'class and classification'!$A$1:$C$338,3,FALSE),VLOOKUP(BL288,'class and classification'!$A$340:$C$378,3,FALSE))</f>
        <v>SD</v>
      </c>
      <c r="BP288">
        <v>33.340000000000003</v>
      </c>
      <c r="BQ288">
        <v>75.42</v>
      </c>
      <c r="BR288">
        <v>75.56</v>
      </c>
      <c r="BS288">
        <v>75.27</v>
      </c>
    </row>
    <row r="289" spans="1:71"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95</v>
      </c>
      <c r="F289">
        <v>98</v>
      </c>
      <c r="G289">
        <v>98.6</v>
      </c>
      <c r="H289">
        <v>99.300000000000011</v>
      </c>
      <c r="I289">
        <v>98.8</v>
      </c>
      <c r="J289">
        <v>98.9</v>
      </c>
      <c r="AB289" t="s">
        <v>192</v>
      </c>
      <c r="AC289" t="str">
        <f>IFERROR(VLOOKUP(AB289,'class and classification'!$A$1:$B$338,2,FALSE),VLOOKUP(AB289,'class and classification'!$A$340:$B$378,2,FALSE))</f>
        <v>Predominantly Rural</v>
      </c>
      <c r="AD289" t="str">
        <f>IFERROR(VLOOKUP(AB289,'class and classification'!$A$1:$C$338,3,FALSE),VLOOKUP(AB289,'class and classification'!$A$340:$C$378,3,FALSE))</f>
        <v>SD</v>
      </c>
      <c r="AI289">
        <v>23.6</v>
      </c>
      <c r="AJ289">
        <v>40.1</v>
      </c>
      <c r="BB289" t="s">
        <v>355</v>
      </c>
      <c r="BC289" t="str">
        <f>IFERROR(VLOOKUP(BB289,'class and classification'!$A$1:$B$338,2,FALSE),VLOOKUP(BB289,'class and classification'!$A$340:$B$378,2,FALSE))</f>
        <v>Predominantly Urban</v>
      </c>
      <c r="BD289" t="str">
        <f>IFERROR(VLOOKUP(BB289,'class and classification'!$A$1:$C$338,3,FALSE),VLOOKUP(BB289,'class and classification'!$A$340:$C$378,3,FALSE))</f>
        <v>SD</v>
      </c>
      <c r="BG289">
        <v>5.5</v>
      </c>
      <c r="BH289">
        <v>6.8</v>
      </c>
      <c r="BI289">
        <v>12</v>
      </c>
      <c r="BL289" t="s">
        <v>355</v>
      </c>
      <c r="BM289" t="str">
        <f>IFERROR(VLOOKUP(BL289,'class and classification'!$A$1:$B$338,2,FALSE),VLOOKUP(BL289,'class and classification'!$A$340:$B$378,2,FALSE))</f>
        <v>Predominantly Urban</v>
      </c>
      <c r="BN289" t="str">
        <f>IFERROR(VLOOKUP(BL289,'class and classification'!$A$1:$C$338,3,FALSE),VLOOKUP(BL289,'class and classification'!$A$340:$C$378,3,FALSE))</f>
        <v>SD</v>
      </c>
      <c r="BP289">
        <v>35.229999999999997</v>
      </c>
      <c r="BQ289">
        <v>81.209999999999994</v>
      </c>
      <c r="BR289">
        <v>88.27</v>
      </c>
      <c r="BS289">
        <v>86.28</v>
      </c>
    </row>
    <row r="290" spans="1:71"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91</v>
      </c>
      <c r="F290">
        <v>93</v>
      </c>
      <c r="G290">
        <v>95.2</v>
      </c>
      <c r="H290">
        <v>96.699999999999989</v>
      </c>
      <c r="I290">
        <v>97.4</v>
      </c>
      <c r="J290">
        <v>97.1</v>
      </c>
      <c r="AB290" t="s">
        <v>197</v>
      </c>
      <c r="AC290" t="str">
        <f>IFERROR(VLOOKUP(AB290,'class and classification'!$A$1:$B$338,2,FALSE),VLOOKUP(AB290,'class and classification'!$A$340:$B$378,2,FALSE))</f>
        <v>Predominantly Urban</v>
      </c>
      <c r="AD290" t="str">
        <f>IFERROR(VLOOKUP(AB290,'class and classification'!$A$1:$C$338,3,FALSE),VLOOKUP(AB290,'class and classification'!$A$340:$C$378,3,FALSE))</f>
        <v>SD</v>
      </c>
      <c r="AI290">
        <v>78.400000000000006</v>
      </c>
      <c r="AJ290">
        <v>83.8</v>
      </c>
      <c r="BB290" t="s">
        <v>357</v>
      </c>
      <c r="BC290" t="str">
        <f>IFERROR(VLOOKUP(BB290,'class and classification'!$A$1:$B$338,2,FALSE),VLOOKUP(BB290,'class and classification'!$A$340:$B$378,2,FALSE))</f>
        <v>Predominantly Urban</v>
      </c>
      <c r="BD290" t="str">
        <f>IFERROR(VLOOKUP(BB290,'class and classification'!$A$1:$C$338,3,FALSE),VLOOKUP(BB290,'class and classification'!$A$340:$C$378,3,FALSE))</f>
        <v>SD</v>
      </c>
      <c r="BG290">
        <v>2.7</v>
      </c>
      <c r="BH290">
        <v>3.9</v>
      </c>
      <c r="BI290">
        <v>13.9</v>
      </c>
      <c r="BL290" t="s">
        <v>357</v>
      </c>
      <c r="BM290" t="str">
        <f>IFERROR(VLOOKUP(BL290,'class and classification'!$A$1:$B$338,2,FALSE),VLOOKUP(BL290,'class and classification'!$A$340:$B$378,2,FALSE))</f>
        <v>Predominantly Urban</v>
      </c>
      <c r="BN290" t="str">
        <f>IFERROR(VLOOKUP(BL290,'class and classification'!$A$1:$C$338,3,FALSE),VLOOKUP(BL290,'class and classification'!$A$340:$C$378,3,FALSE))</f>
        <v>SD</v>
      </c>
      <c r="BP290">
        <v>76.459999999999994</v>
      </c>
      <c r="BQ290">
        <v>81.03</v>
      </c>
      <c r="BR290">
        <v>83.47</v>
      </c>
      <c r="BS290">
        <v>86.46</v>
      </c>
    </row>
    <row r="291" spans="1:71" x14ac:dyDescent="0.3">
      <c r="AB291" t="s">
        <v>219</v>
      </c>
      <c r="AC291" t="str">
        <f>IFERROR(VLOOKUP(AB291,'class and classification'!$A$1:$B$338,2,FALSE),VLOOKUP(AB291,'class and classification'!$A$340:$B$378,2,FALSE))</f>
        <v>Predominantly Urban</v>
      </c>
      <c r="AD291" t="str">
        <f>IFERROR(VLOOKUP(AB291,'class and classification'!$A$1:$C$338,3,FALSE),VLOOKUP(AB291,'class and classification'!$A$340:$C$378,3,FALSE))</f>
        <v>SD</v>
      </c>
      <c r="AI291">
        <v>60</v>
      </c>
      <c r="AJ291">
        <v>63.2</v>
      </c>
      <c r="BB291" t="s">
        <v>361</v>
      </c>
      <c r="BC291" t="str">
        <f>IFERROR(VLOOKUP(BB291,'class and classification'!$A$1:$B$338,2,FALSE),VLOOKUP(BB291,'class and classification'!$A$340:$B$378,2,FALSE))</f>
        <v>Predominantly Rural</v>
      </c>
      <c r="BD291" t="str">
        <f>IFERROR(VLOOKUP(BB291,'class and classification'!$A$1:$C$338,3,FALSE),VLOOKUP(BB291,'class and classification'!$A$340:$C$378,3,FALSE))</f>
        <v>SD</v>
      </c>
      <c r="BG291">
        <v>8.9</v>
      </c>
      <c r="BH291">
        <v>13.3</v>
      </c>
      <c r="BI291">
        <v>20.3</v>
      </c>
      <c r="BL291" t="s">
        <v>361</v>
      </c>
      <c r="BM291" t="str">
        <f>IFERROR(VLOOKUP(BL291,'class and classification'!$A$1:$B$338,2,FALSE),VLOOKUP(BL291,'class and classification'!$A$340:$B$378,2,FALSE))</f>
        <v>Predominantly Rural</v>
      </c>
      <c r="BN291" t="str">
        <f>IFERROR(VLOOKUP(BL291,'class and classification'!$A$1:$C$338,3,FALSE),VLOOKUP(BL291,'class and classification'!$A$340:$C$378,3,FALSE))</f>
        <v>SD</v>
      </c>
      <c r="BP291">
        <v>28.27</v>
      </c>
      <c r="BQ291">
        <v>61.43</v>
      </c>
      <c r="BR291">
        <v>64.28</v>
      </c>
      <c r="BS291">
        <v>67.19</v>
      </c>
    </row>
    <row r="292" spans="1:71"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AB292" t="s">
        <v>262</v>
      </c>
      <c r="AC292" t="str">
        <f>IFERROR(VLOOKUP(AB292,'class and classification'!$A$1:$B$338,2,FALSE),VLOOKUP(AB292,'class and classification'!$A$340:$B$378,2,FALSE))</f>
        <v>Predominantly Rural</v>
      </c>
      <c r="AD292" t="str">
        <f>IFERROR(VLOOKUP(AB292,'class and classification'!$A$1:$C$338,3,FALSE),VLOOKUP(AB292,'class and classification'!$A$340:$C$378,3,FALSE))</f>
        <v>SD</v>
      </c>
      <c r="AI292">
        <v>30.3</v>
      </c>
      <c r="AJ292">
        <v>38.200000000000003</v>
      </c>
      <c r="BB292" t="s">
        <v>366</v>
      </c>
      <c r="BC292" t="str">
        <f>IFERROR(VLOOKUP(BB292,'class and classification'!$A$1:$B$338,2,FALSE),VLOOKUP(BB292,'class and classification'!$A$340:$B$378,2,FALSE))</f>
        <v>Urban with Significant Rural</v>
      </c>
      <c r="BD292" t="str">
        <f>IFERROR(VLOOKUP(BB292,'class and classification'!$A$1:$C$338,3,FALSE),VLOOKUP(BB292,'class and classification'!$A$340:$C$378,3,FALSE))</f>
        <v>SD</v>
      </c>
      <c r="BG292">
        <v>1.6</v>
      </c>
      <c r="BH292">
        <v>3.5</v>
      </c>
      <c r="BI292">
        <v>4.0999999999999996</v>
      </c>
      <c r="BL292" t="s">
        <v>366</v>
      </c>
      <c r="BM292" t="str">
        <f>IFERROR(VLOOKUP(BL292,'class and classification'!$A$1:$B$338,2,FALSE),VLOOKUP(BL292,'class and classification'!$A$340:$B$378,2,FALSE))</f>
        <v>Urban with Significant Rural</v>
      </c>
      <c r="BN292" t="str">
        <f>IFERROR(VLOOKUP(BL292,'class and classification'!$A$1:$C$338,3,FALSE),VLOOKUP(BL292,'class and classification'!$A$340:$C$378,3,FALSE))</f>
        <v>SD</v>
      </c>
      <c r="BP292">
        <v>56.9</v>
      </c>
      <c r="BQ292">
        <v>76.81</v>
      </c>
      <c r="BR292">
        <v>78.489999999999995</v>
      </c>
      <c r="BS292">
        <v>80.11</v>
      </c>
    </row>
    <row r="293" spans="1:71"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83</v>
      </c>
      <c r="F293">
        <v>85</v>
      </c>
      <c r="G293">
        <v>88.6</v>
      </c>
      <c r="H293">
        <v>89.5</v>
      </c>
      <c r="I293">
        <v>90</v>
      </c>
      <c r="J293">
        <v>90.8</v>
      </c>
      <c r="AB293" t="s">
        <v>293</v>
      </c>
      <c r="AC293" t="str">
        <f>IFERROR(VLOOKUP(AB293,'class and classification'!$A$1:$B$338,2,FALSE),VLOOKUP(AB293,'class and classification'!$A$340:$B$378,2,FALSE))</f>
        <v>Predominantly Urban</v>
      </c>
      <c r="AD293" t="str">
        <f>IFERROR(VLOOKUP(AB293,'class and classification'!$A$1:$C$338,3,FALSE),VLOOKUP(AB293,'class and classification'!$A$340:$C$378,3,FALSE))</f>
        <v>SD</v>
      </c>
      <c r="AI293">
        <v>68.900000000000006</v>
      </c>
      <c r="AJ293">
        <v>70.8</v>
      </c>
      <c r="BB293" t="s">
        <v>354</v>
      </c>
      <c r="BC293" t="str">
        <f>IFERROR(VLOOKUP(BB293,'class and classification'!$A$1:$B$338,2,FALSE),VLOOKUP(BB293,'class and classification'!$A$340:$B$378,2,FALSE))</f>
        <v>Predominantly Rural</v>
      </c>
      <c r="BD293" t="str">
        <f>IFERROR(VLOOKUP(BB293,'class and classification'!$A$1:$C$338,3,FALSE),VLOOKUP(BB293,'class and classification'!$A$340:$C$378,3,FALSE))</f>
        <v>SD</v>
      </c>
      <c r="BG293">
        <v>0.6</v>
      </c>
      <c r="BL293" t="s">
        <v>354</v>
      </c>
      <c r="BM293" t="str">
        <f>IFERROR(VLOOKUP(BL293,'class and classification'!$A$1:$B$338,2,FALSE),VLOOKUP(BL293,'class and classification'!$A$340:$B$378,2,FALSE))</f>
        <v>Predominantly Rural</v>
      </c>
      <c r="BN293" t="str">
        <f>IFERROR(VLOOKUP(BL293,'class and classification'!$A$1:$C$338,3,FALSE),VLOOKUP(BL293,'class and classification'!$A$340:$C$378,3,FALSE))</f>
        <v>SD</v>
      </c>
      <c r="BP293">
        <v>32.22</v>
      </c>
      <c r="BQ293">
        <v>76.459999999999994</v>
      </c>
    </row>
    <row r="294" spans="1:71"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91</v>
      </c>
      <c r="F294">
        <v>92</v>
      </c>
      <c r="G294">
        <v>92.2</v>
      </c>
      <c r="H294">
        <v>92.699999999999989</v>
      </c>
      <c r="I294">
        <v>93.6</v>
      </c>
      <c r="J294">
        <v>93.6</v>
      </c>
      <c r="AB294" t="s">
        <v>46</v>
      </c>
      <c r="AC294" t="str">
        <f>IFERROR(VLOOKUP(AB294,'class and classification'!$A$1:$B$338,2,FALSE),VLOOKUP(AB294,'class and classification'!$A$340:$B$378,2,FALSE))</f>
        <v>Predominantly Urban</v>
      </c>
      <c r="AD294" t="str">
        <f>IFERROR(VLOOKUP(AB294,'class and classification'!$A$1:$C$338,3,FALSE),VLOOKUP(AB294,'class and classification'!$A$340:$C$378,3,FALSE))</f>
        <v>SD</v>
      </c>
      <c r="AI294">
        <v>51.3</v>
      </c>
      <c r="AJ294">
        <v>73.599999999999994</v>
      </c>
      <c r="BB294" t="s">
        <v>362</v>
      </c>
      <c r="BC294" t="str">
        <f>IFERROR(VLOOKUP(BB294,'class and classification'!$A$1:$B$338,2,FALSE),VLOOKUP(BB294,'class and classification'!$A$340:$B$378,2,FALSE))</f>
        <v>Predominantly Rural</v>
      </c>
      <c r="BD294" t="str">
        <f>IFERROR(VLOOKUP(BB294,'class and classification'!$A$1:$C$338,3,FALSE),VLOOKUP(BB294,'class and classification'!$A$340:$C$378,3,FALSE))</f>
        <v>SD</v>
      </c>
      <c r="BG294">
        <v>1.3</v>
      </c>
      <c r="BL294" t="s">
        <v>362</v>
      </c>
      <c r="BM294" t="str">
        <f>IFERROR(VLOOKUP(BL294,'class and classification'!$A$1:$B$338,2,FALSE),VLOOKUP(BL294,'class and classification'!$A$340:$B$378,2,FALSE))</f>
        <v>Predominantly Rural</v>
      </c>
      <c r="BN294" t="str">
        <f>IFERROR(VLOOKUP(BL294,'class and classification'!$A$1:$C$338,3,FALSE),VLOOKUP(BL294,'class and classification'!$A$340:$C$378,3,FALSE))</f>
        <v>SD</v>
      </c>
      <c r="BP294">
        <v>30.53</v>
      </c>
      <c r="BQ294">
        <v>69.45</v>
      </c>
    </row>
    <row r="295" spans="1:71"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91</v>
      </c>
      <c r="F295">
        <v>94</v>
      </c>
      <c r="G295">
        <v>94.6</v>
      </c>
      <c r="H295">
        <v>95.3</v>
      </c>
      <c r="I295">
        <v>95.9</v>
      </c>
      <c r="J295">
        <v>96.8</v>
      </c>
      <c r="AB295" t="s">
        <v>164</v>
      </c>
      <c r="AC295" t="str">
        <f>IFERROR(VLOOKUP(AB295,'class and classification'!$A$1:$B$338,2,FALSE),VLOOKUP(AB295,'class and classification'!$A$340:$B$378,2,FALSE))</f>
        <v>Predominantly Rural</v>
      </c>
      <c r="AD295" t="str">
        <f>IFERROR(VLOOKUP(AB295,'class and classification'!$A$1:$C$338,3,FALSE),VLOOKUP(AB295,'class and classification'!$A$340:$C$378,3,FALSE))</f>
        <v>SD</v>
      </c>
      <c r="AI295">
        <v>11.5</v>
      </c>
      <c r="AJ295">
        <v>15.1</v>
      </c>
      <c r="BB295" t="s">
        <v>363</v>
      </c>
      <c r="BC295" t="str">
        <f>IFERROR(VLOOKUP(BB295,'class and classification'!$A$1:$B$338,2,FALSE),VLOOKUP(BB295,'class and classification'!$A$340:$B$378,2,FALSE))</f>
        <v>Predominantly Rural</v>
      </c>
      <c r="BD295" t="str">
        <f>IFERROR(VLOOKUP(BB295,'class and classification'!$A$1:$C$338,3,FALSE),VLOOKUP(BB295,'class and classification'!$A$340:$C$378,3,FALSE))</f>
        <v>SD</v>
      </c>
      <c r="BG295">
        <v>3.1</v>
      </c>
      <c r="BL295" t="s">
        <v>363</v>
      </c>
      <c r="BM295" t="str">
        <f>IFERROR(VLOOKUP(BL295,'class and classification'!$A$1:$B$338,2,FALSE),VLOOKUP(BL295,'class and classification'!$A$340:$B$378,2,FALSE))</f>
        <v>Predominantly Rural</v>
      </c>
      <c r="BN295" t="str">
        <f>IFERROR(VLOOKUP(BL295,'class and classification'!$A$1:$C$338,3,FALSE),VLOOKUP(BL295,'class and classification'!$A$340:$C$378,3,FALSE))</f>
        <v>SD</v>
      </c>
      <c r="BP295">
        <v>23.22</v>
      </c>
      <c r="BQ295">
        <v>51.83</v>
      </c>
    </row>
    <row r="296" spans="1:71"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89</v>
      </c>
      <c r="F296">
        <v>89</v>
      </c>
      <c r="G296">
        <v>91.2</v>
      </c>
      <c r="H296">
        <v>92.3</v>
      </c>
      <c r="I296">
        <v>92.8</v>
      </c>
      <c r="J296">
        <v>93.2</v>
      </c>
      <c r="AB296" t="s">
        <v>209</v>
      </c>
      <c r="AC296" t="str">
        <f>IFERROR(VLOOKUP(AB296,'class and classification'!$A$1:$B$338,2,FALSE),VLOOKUP(AB296,'class and classification'!$A$340:$B$378,2,FALSE))</f>
        <v>Predominantly Urban</v>
      </c>
      <c r="AD296" t="str">
        <f>IFERROR(VLOOKUP(AB296,'class and classification'!$A$1:$C$338,3,FALSE),VLOOKUP(AB296,'class and classification'!$A$340:$C$378,3,FALSE))</f>
        <v>SD</v>
      </c>
      <c r="AI296">
        <v>78.2</v>
      </c>
      <c r="AJ296">
        <v>80.7</v>
      </c>
      <c r="BB296" t="s">
        <v>365</v>
      </c>
      <c r="BC296" t="str">
        <f>IFERROR(VLOOKUP(BB296,'class and classification'!$A$1:$B$338,2,FALSE),VLOOKUP(BB296,'class and classification'!$A$340:$B$378,2,FALSE))</f>
        <v>Urban with Significant Rural</v>
      </c>
      <c r="BD296" t="str">
        <f>IFERROR(VLOOKUP(BB296,'class and classification'!$A$1:$C$338,3,FALSE),VLOOKUP(BB296,'class and classification'!$A$340:$C$378,3,FALSE))</f>
        <v>SD</v>
      </c>
      <c r="BG296">
        <v>2.2000000000000002</v>
      </c>
      <c r="BL296" t="s">
        <v>365</v>
      </c>
      <c r="BM296" t="str">
        <f>IFERROR(VLOOKUP(BL296,'class and classification'!$A$1:$B$338,2,FALSE),VLOOKUP(BL296,'class and classification'!$A$340:$B$378,2,FALSE))</f>
        <v>Urban with Significant Rural</v>
      </c>
      <c r="BN296" t="str">
        <f>IFERROR(VLOOKUP(BL296,'class and classification'!$A$1:$C$338,3,FALSE),VLOOKUP(BL296,'class and classification'!$A$340:$C$378,3,FALSE))</f>
        <v>SD</v>
      </c>
      <c r="BP296">
        <v>43.59</v>
      </c>
      <c r="BQ296">
        <v>67.05</v>
      </c>
    </row>
    <row r="297" spans="1:71"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94</v>
      </c>
      <c r="F297">
        <v>94</v>
      </c>
      <c r="G297">
        <v>95.4</v>
      </c>
      <c r="H297">
        <v>95.6</v>
      </c>
      <c r="I297">
        <v>96</v>
      </c>
      <c r="J297">
        <v>96.5</v>
      </c>
      <c r="AB297" t="s">
        <v>314</v>
      </c>
      <c r="AC297" t="str">
        <f>IFERROR(VLOOKUP(AB297,'class and classification'!$A$1:$B$338,2,FALSE),VLOOKUP(AB297,'class and classification'!$A$340:$B$378,2,FALSE))</f>
        <v>Predominantly Urban</v>
      </c>
      <c r="AD297" t="str">
        <f>IFERROR(VLOOKUP(AB297,'class and classification'!$A$1:$C$338,3,FALSE),VLOOKUP(AB297,'class and classification'!$A$340:$C$378,3,FALSE))</f>
        <v>SD</v>
      </c>
      <c r="AI297">
        <v>2.4</v>
      </c>
      <c r="AJ297">
        <v>3.7</v>
      </c>
      <c r="BB297" t="s">
        <v>346</v>
      </c>
      <c r="BC297" t="str">
        <f>IFERROR(VLOOKUP(BB297,'class and classification'!$A$1:$B$338,2,FALSE),VLOOKUP(BB297,'class and classification'!$A$340:$B$378,2,FALSE))</f>
        <v>Predominantly Rural</v>
      </c>
      <c r="BD297" t="str">
        <f>IFERROR(VLOOKUP(BB297,'class and classification'!$A$1:$C$338,3,FALSE),VLOOKUP(BB297,'class and classification'!$A$340:$C$378,3,FALSE))</f>
        <v>SD</v>
      </c>
      <c r="BG297">
        <v>8.9</v>
      </c>
      <c r="BH297">
        <v>11.4</v>
      </c>
      <c r="BL297" t="s">
        <v>346</v>
      </c>
      <c r="BM297" t="str">
        <f>IFERROR(VLOOKUP(BL297,'class and classification'!$A$1:$B$338,2,FALSE),VLOOKUP(BL297,'class and classification'!$A$340:$B$378,2,FALSE))</f>
        <v>Predominantly Rural</v>
      </c>
      <c r="BN297" t="str">
        <f>IFERROR(VLOOKUP(BL297,'class and classification'!$A$1:$C$338,3,FALSE),VLOOKUP(BL297,'class and classification'!$A$340:$C$378,3,FALSE))</f>
        <v>SD</v>
      </c>
      <c r="BP297">
        <v>46.85</v>
      </c>
      <c r="BQ297">
        <v>61.49</v>
      </c>
      <c r="BR297">
        <v>59.36</v>
      </c>
    </row>
    <row r="298" spans="1:71"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87</v>
      </c>
      <c r="F298">
        <v>89</v>
      </c>
      <c r="G298">
        <v>91.2</v>
      </c>
      <c r="H298">
        <v>91.699999999999989</v>
      </c>
      <c r="I298">
        <v>92.2</v>
      </c>
      <c r="J298">
        <v>92.1</v>
      </c>
      <c r="AB298" t="s">
        <v>316</v>
      </c>
      <c r="AC298" t="str">
        <f>IFERROR(VLOOKUP(AB298,'class and classification'!$A$1:$B$338,2,FALSE),VLOOKUP(AB298,'class and classification'!$A$340:$B$378,2,FALSE))</f>
        <v>Predominantly Rural</v>
      </c>
      <c r="AD298" t="str">
        <f>IFERROR(VLOOKUP(AB298,'class and classification'!$A$1:$C$338,3,FALSE),VLOOKUP(AB298,'class and classification'!$A$340:$C$378,3,FALSE))</f>
        <v>SD</v>
      </c>
      <c r="AI298">
        <v>8.1</v>
      </c>
      <c r="AJ298">
        <v>17.5</v>
      </c>
      <c r="BB298" t="s">
        <v>348</v>
      </c>
      <c r="BC298" t="str">
        <f>IFERROR(VLOOKUP(BB298,'class and classification'!$A$1:$B$338,2,FALSE),VLOOKUP(BB298,'class and classification'!$A$340:$B$378,2,FALSE))</f>
        <v>Urban with Significant Rural</v>
      </c>
      <c r="BD298" t="str">
        <f>IFERROR(VLOOKUP(BB298,'class and classification'!$A$1:$C$338,3,FALSE),VLOOKUP(BB298,'class and classification'!$A$340:$C$378,3,FALSE))</f>
        <v>SD</v>
      </c>
      <c r="BG298">
        <v>0.3</v>
      </c>
      <c r="BH298">
        <v>0.7</v>
      </c>
      <c r="BL298" t="s">
        <v>348</v>
      </c>
      <c r="BM298" t="str">
        <f>IFERROR(VLOOKUP(BL298,'class and classification'!$A$1:$B$338,2,FALSE),VLOOKUP(BL298,'class and classification'!$A$340:$B$378,2,FALSE))</f>
        <v>Urban with Significant Rural</v>
      </c>
      <c r="BN298" t="str">
        <f>IFERROR(VLOOKUP(BL298,'class and classification'!$A$1:$C$338,3,FALSE),VLOOKUP(BL298,'class and classification'!$A$340:$C$378,3,FALSE))</f>
        <v>SD</v>
      </c>
      <c r="BP298">
        <v>47.98</v>
      </c>
      <c r="BQ298">
        <v>62.75</v>
      </c>
      <c r="BR298">
        <v>64.040000000000006</v>
      </c>
    </row>
    <row r="299" spans="1:71"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84</v>
      </c>
      <c r="F299">
        <v>87</v>
      </c>
      <c r="G299">
        <v>89.9</v>
      </c>
      <c r="H299">
        <v>91</v>
      </c>
      <c r="I299">
        <v>92.3</v>
      </c>
      <c r="J299">
        <v>93.7</v>
      </c>
      <c r="AB299" t="s">
        <v>318</v>
      </c>
      <c r="AC299" t="str">
        <f>IFERROR(VLOOKUP(AB299,'class and classification'!$A$1:$B$338,2,FALSE),VLOOKUP(AB299,'class and classification'!$A$340:$B$378,2,FALSE))</f>
        <v>Urban with Significant Rural</v>
      </c>
      <c r="AD299" t="str">
        <f>IFERROR(VLOOKUP(AB299,'class and classification'!$A$1:$C$338,3,FALSE),VLOOKUP(AB299,'class and classification'!$A$340:$C$378,3,FALSE))</f>
        <v>SD</v>
      </c>
      <c r="AI299">
        <v>47.8</v>
      </c>
      <c r="AJ299">
        <v>48.1</v>
      </c>
      <c r="BB299" t="s">
        <v>360</v>
      </c>
      <c r="BC299" t="str">
        <f>IFERROR(VLOOKUP(BB299,'class and classification'!$A$1:$B$338,2,FALSE),VLOOKUP(BB299,'class and classification'!$A$340:$B$378,2,FALSE))</f>
        <v>Urban with Significant Rural</v>
      </c>
      <c r="BD299" t="str">
        <f>IFERROR(VLOOKUP(BB299,'class and classification'!$A$1:$C$338,3,FALSE),VLOOKUP(BB299,'class and classification'!$A$340:$C$378,3,FALSE))</f>
        <v>SD</v>
      </c>
      <c r="BG299">
        <v>11.2</v>
      </c>
      <c r="BH299">
        <v>12.9</v>
      </c>
      <c r="BL299" t="s">
        <v>360</v>
      </c>
      <c r="BM299" t="str">
        <f>IFERROR(VLOOKUP(BL299,'class and classification'!$A$1:$B$338,2,FALSE),VLOOKUP(BL299,'class and classification'!$A$340:$B$378,2,FALSE))</f>
        <v>Urban with Significant Rural</v>
      </c>
      <c r="BN299" t="str">
        <f>IFERROR(VLOOKUP(BL299,'class and classification'!$A$1:$C$338,3,FALSE),VLOOKUP(BL299,'class and classification'!$A$340:$C$378,3,FALSE))</f>
        <v>SD</v>
      </c>
      <c r="BP299">
        <v>63.94</v>
      </c>
      <c r="BQ299">
        <v>77.77</v>
      </c>
      <c r="BR299">
        <v>71.22</v>
      </c>
    </row>
    <row r="300" spans="1:71"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86</v>
      </c>
      <c r="F300">
        <v>87</v>
      </c>
      <c r="G300">
        <v>89.1</v>
      </c>
      <c r="H300">
        <v>93.1</v>
      </c>
      <c r="I300">
        <v>93.2</v>
      </c>
      <c r="J300">
        <v>93.8</v>
      </c>
      <c r="AB300" t="s">
        <v>53</v>
      </c>
      <c r="AC300" t="str">
        <f>IFERROR(VLOOKUP(AB300,'class and classification'!$A$1:$B$338,2,FALSE),VLOOKUP(AB300,'class and classification'!$A$340:$B$378,2,FALSE))</f>
        <v>Predominantly Urban</v>
      </c>
      <c r="AD300" t="str">
        <f>IFERROR(VLOOKUP(AB300,'class and classification'!$A$1:$C$338,3,FALSE),VLOOKUP(AB300,'class and classification'!$A$340:$C$378,3,FALSE))</f>
        <v>SD</v>
      </c>
      <c r="AI300">
        <v>20.3</v>
      </c>
      <c r="AJ300">
        <v>40.9</v>
      </c>
      <c r="BB300" t="s">
        <v>370</v>
      </c>
      <c r="BC300" t="str">
        <f>IFERROR(VLOOKUP(BB300,'class and classification'!$A$1:$B$338,2,FALSE),VLOOKUP(BB300,'class and classification'!$A$340:$B$378,2,FALSE))</f>
        <v>Urban with Significant Rural</v>
      </c>
      <c r="BD300" t="str">
        <f>IFERROR(VLOOKUP(BB300,'class and classification'!$A$1:$C$338,3,FALSE),VLOOKUP(BB300,'class and classification'!$A$340:$C$378,3,FALSE))</f>
        <v>SD</v>
      </c>
      <c r="BG300">
        <v>0.8</v>
      </c>
      <c r="BH300">
        <v>2.2000000000000002</v>
      </c>
      <c r="BL300" t="s">
        <v>370</v>
      </c>
      <c r="BM300" t="str">
        <f>IFERROR(VLOOKUP(BL300,'class and classification'!$A$1:$B$338,2,FALSE),VLOOKUP(BL300,'class and classification'!$A$340:$B$378,2,FALSE))</f>
        <v>Urban with Significant Rural</v>
      </c>
      <c r="BN300" t="str">
        <f>IFERROR(VLOOKUP(BL300,'class and classification'!$A$1:$C$338,3,FALSE),VLOOKUP(BL300,'class and classification'!$A$340:$C$378,3,FALSE))</f>
        <v>SD</v>
      </c>
      <c r="BP300">
        <v>67.88</v>
      </c>
      <c r="BQ300">
        <v>83.57</v>
      </c>
      <c r="BR300">
        <v>76.94</v>
      </c>
    </row>
    <row r="301" spans="1:71"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89</v>
      </c>
      <c r="F301">
        <v>92</v>
      </c>
      <c r="G301">
        <v>93.7</v>
      </c>
      <c r="H301">
        <v>92.8</v>
      </c>
      <c r="I301">
        <v>93</v>
      </c>
      <c r="J301">
        <v>93.2</v>
      </c>
      <c r="AB301" t="s">
        <v>89</v>
      </c>
      <c r="AC301" t="str">
        <f>IFERROR(VLOOKUP(AB301,'class and classification'!$A$1:$B$338,2,FALSE),VLOOKUP(AB301,'class and classification'!$A$340:$B$378,2,FALSE))</f>
        <v>Predominantly Rural</v>
      </c>
      <c r="AD301" t="str">
        <f>IFERROR(VLOOKUP(AB301,'class and classification'!$A$1:$C$338,3,FALSE),VLOOKUP(AB301,'class and classification'!$A$340:$C$378,3,FALSE))</f>
        <v>SD</v>
      </c>
      <c r="AI301">
        <v>13.6</v>
      </c>
      <c r="AJ301">
        <v>27.9</v>
      </c>
      <c r="BB301" t="s">
        <v>349</v>
      </c>
      <c r="BC301" t="str">
        <f>IFERROR(VLOOKUP(BB301,'class and classification'!$A$1:$B$338,2,FALSE),VLOOKUP(BB301,'class and classification'!$A$340:$B$378,2,FALSE))</f>
        <v>Predominantly Urban</v>
      </c>
      <c r="BD301" t="str">
        <f>IFERROR(VLOOKUP(BB301,'class and classification'!$A$1:$C$338,3,FALSE),VLOOKUP(BB301,'class and classification'!$A$340:$C$378,3,FALSE))</f>
        <v>SD</v>
      </c>
      <c r="BG301">
        <v>21</v>
      </c>
      <c r="BL301" t="s">
        <v>349</v>
      </c>
      <c r="BM301" t="str">
        <f>IFERROR(VLOOKUP(BL301,'class and classification'!$A$1:$B$338,2,FALSE),VLOOKUP(BL301,'class and classification'!$A$340:$B$378,2,FALSE))</f>
        <v>Predominantly Urban</v>
      </c>
      <c r="BN301" t="str">
        <f>IFERROR(VLOOKUP(BL301,'class and classification'!$A$1:$C$338,3,FALSE),VLOOKUP(BL301,'class and classification'!$A$340:$C$378,3,FALSE))</f>
        <v>SD</v>
      </c>
      <c r="BP301">
        <v>43.29</v>
      </c>
      <c r="BQ301">
        <v>66.39</v>
      </c>
    </row>
    <row r="302" spans="1:71"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96</v>
      </c>
      <c r="F302">
        <v>96</v>
      </c>
      <c r="G302">
        <v>96.899999999999991</v>
      </c>
      <c r="H302">
        <v>97.1</v>
      </c>
      <c r="I302">
        <v>96.6</v>
      </c>
      <c r="J302">
        <v>96.9</v>
      </c>
      <c r="AB302" t="s">
        <v>107</v>
      </c>
      <c r="AC302" t="str">
        <f>IFERROR(VLOOKUP(AB302,'class and classification'!$A$1:$B$338,2,FALSE),VLOOKUP(AB302,'class and classification'!$A$340:$B$378,2,FALSE))</f>
        <v>Predominantly Rural</v>
      </c>
      <c r="AD302" t="str">
        <f>IFERROR(VLOOKUP(AB302,'class and classification'!$A$1:$C$338,3,FALSE),VLOOKUP(AB302,'class and classification'!$A$340:$C$378,3,FALSE))</f>
        <v>SD</v>
      </c>
      <c r="AI302">
        <v>29.1</v>
      </c>
      <c r="AJ302">
        <v>31.3</v>
      </c>
      <c r="BB302" t="s">
        <v>352</v>
      </c>
      <c r="BC302" t="str">
        <f>IFERROR(VLOOKUP(BB302,'class and classification'!$A$1:$B$338,2,FALSE),VLOOKUP(BB302,'class and classification'!$A$340:$B$378,2,FALSE))</f>
        <v>Urban with Significant Rural</v>
      </c>
      <c r="BD302" t="str">
        <f>IFERROR(VLOOKUP(BB302,'class and classification'!$A$1:$C$338,3,FALSE),VLOOKUP(BB302,'class and classification'!$A$340:$C$378,3,FALSE))</f>
        <v>SD</v>
      </c>
      <c r="BG302">
        <v>0.6</v>
      </c>
      <c r="BL302" t="s">
        <v>352</v>
      </c>
      <c r="BM302" t="str">
        <f>IFERROR(VLOOKUP(BL302,'class and classification'!$A$1:$B$338,2,FALSE),VLOOKUP(BL302,'class and classification'!$A$340:$B$378,2,FALSE))</f>
        <v>Urban with Significant Rural</v>
      </c>
      <c r="BN302" t="str">
        <f>IFERROR(VLOOKUP(BL302,'class and classification'!$A$1:$C$338,3,FALSE),VLOOKUP(BL302,'class and classification'!$A$340:$C$378,3,FALSE))</f>
        <v>SD</v>
      </c>
      <c r="BP302">
        <v>49.14</v>
      </c>
      <c r="BQ302">
        <v>64.959999999999994</v>
      </c>
    </row>
    <row r="303" spans="1:71"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88</v>
      </c>
      <c r="F303">
        <v>90</v>
      </c>
      <c r="G303">
        <v>93.5</v>
      </c>
      <c r="H303">
        <v>94.3</v>
      </c>
      <c r="I303">
        <v>94.4</v>
      </c>
      <c r="J303">
        <v>94.6</v>
      </c>
      <c r="AB303" t="s">
        <v>140</v>
      </c>
      <c r="AC303" t="str">
        <f>IFERROR(VLOOKUP(AB303,'class and classification'!$A$1:$B$338,2,FALSE),VLOOKUP(AB303,'class and classification'!$A$340:$B$378,2,FALSE))</f>
        <v>Predominantly Rural</v>
      </c>
      <c r="AD303" t="str">
        <f>IFERROR(VLOOKUP(AB303,'class and classification'!$A$1:$C$338,3,FALSE),VLOOKUP(AB303,'class and classification'!$A$340:$C$378,3,FALSE))</f>
        <v>SD</v>
      </c>
      <c r="AI303">
        <v>5.7</v>
      </c>
      <c r="AJ303">
        <v>10.7</v>
      </c>
      <c r="BB303" t="s">
        <v>356</v>
      </c>
      <c r="BC303" t="str">
        <f>IFERROR(VLOOKUP(BB303,'class and classification'!$A$1:$B$338,2,FALSE),VLOOKUP(BB303,'class and classification'!$A$340:$B$378,2,FALSE))</f>
        <v>Predominantly Rural</v>
      </c>
      <c r="BD303" t="str">
        <f>IFERROR(VLOOKUP(BB303,'class and classification'!$A$1:$C$338,3,FALSE),VLOOKUP(BB303,'class and classification'!$A$340:$C$378,3,FALSE))</f>
        <v>SD</v>
      </c>
      <c r="BG303">
        <v>1.8</v>
      </c>
      <c r="BL303" t="s">
        <v>356</v>
      </c>
      <c r="BM303" t="str">
        <f>IFERROR(VLOOKUP(BL303,'class and classification'!$A$1:$B$338,2,FALSE),VLOOKUP(BL303,'class and classification'!$A$340:$B$378,2,FALSE))</f>
        <v>Predominantly Rural</v>
      </c>
      <c r="BN303" t="str">
        <f>IFERROR(VLOOKUP(BL303,'class and classification'!$A$1:$C$338,3,FALSE),VLOOKUP(BL303,'class and classification'!$A$340:$C$378,3,FALSE))</f>
        <v>SD</v>
      </c>
      <c r="BP303">
        <v>14.24</v>
      </c>
      <c r="BQ303">
        <v>40.68</v>
      </c>
    </row>
    <row r="304" spans="1:71"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86</v>
      </c>
      <c r="F304">
        <v>87</v>
      </c>
      <c r="G304">
        <v>89.199999999999989</v>
      </c>
      <c r="H304">
        <v>90.9</v>
      </c>
      <c r="I304">
        <v>91.7</v>
      </c>
      <c r="J304">
        <v>92.7</v>
      </c>
      <c r="AB304" t="s">
        <v>237</v>
      </c>
      <c r="AC304" t="str">
        <f>IFERROR(VLOOKUP(AB304,'class and classification'!$A$1:$B$338,2,FALSE),VLOOKUP(AB304,'class and classification'!$A$340:$B$378,2,FALSE))</f>
        <v>Predominantly Rural</v>
      </c>
      <c r="AD304" t="str">
        <f>IFERROR(VLOOKUP(AB304,'class and classification'!$A$1:$C$338,3,FALSE),VLOOKUP(AB304,'class and classification'!$A$340:$C$378,3,FALSE))</f>
        <v>SD</v>
      </c>
      <c r="AI304">
        <v>15.4</v>
      </c>
      <c r="AJ304">
        <v>20.100000000000001</v>
      </c>
      <c r="BB304" t="s">
        <v>359</v>
      </c>
      <c r="BC304" t="str">
        <f>IFERROR(VLOOKUP(BB304,'class and classification'!$A$1:$B$338,2,FALSE),VLOOKUP(BB304,'class and classification'!$A$340:$B$378,2,FALSE))</f>
        <v>Predominantly Rural</v>
      </c>
      <c r="BD304" t="str">
        <f>IFERROR(VLOOKUP(BB304,'class and classification'!$A$1:$C$338,3,FALSE),VLOOKUP(BB304,'class and classification'!$A$340:$C$378,3,FALSE))</f>
        <v>SD</v>
      </c>
      <c r="BG304">
        <v>1.1000000000000001</v>
      </c>
      <c r="BL304" t="s">
        <v>359</v>
      </c>
      <c r="BM304" t="str">
        <f>IFERROR(VLOOKUP(BL304,'class and classification'!$A$1:$B$338,2,FALSE),VLOOKUP(BL304,'class and classification'!$A$340:$B$378,2,FALSE))</f>
        <v>Predominantly Rural</v>
      </c>
      <c r="BN304" t="str">
        <f>IFERROR(VLOOKUP(BL304,'class and classification'!$A$1:$C$338,3,FALSE),VLOOKUP(BL304,'class and classification'!$A$340:$C$378,3,FALSE))</f>
        <v>SD</v>
      </c>
      <c r="BP304">
        <v>40.270000000000003</v>
      </c>
      <c r="BQ304">
        <v>66.150000000000006</v>
      </c>
    </row>
    <row r="305" spans="1:72" x14ac:dyDescent="0.3">
      <c r="AB305" t="s">
        <v>21</v>
      </c>
      <c r="AC305" t="str">
        <f>IFERROR(VLOOKUP(AB305,'class and classification'!$A$1:$B$338,2,FALSE),VLOOKUP(AB305,'class and classification'!$A$340:$B$378,2,FALSE))</f>
        <v>Predominantly Urban</v>
      </c>
      <c r="AD305" t="str">
        <f>IFERROR(VLOOKUP(AB305,'class and classification'!$A$1:$C$338,3,FALSE),VLOOKUP(AB305,'class and classification'!$A$340:$C$378,3,FALSE))</f>
        <v>SD</v>
      </c>
      <c r="AI305">
        <v>16.600000000000001</v>
      </c>
      <c r="AJ305">
        <v>29.4</v>
      </c>
      <c r="BB305" t="s">
        <v>367</v>
      </c>
      <c r="BC305" t="str">
        <f>IFERROR(VLOOKUP(BB305,'class and classification'!$A$1:$B$338,2,FALSE),VLOOKUP(BB305,'class and classification'!$A$340:$B$378,2,FALSE))</f>
        <v>Predominantly Rural</v>
      </c>
      <c r="BD305" t="str">
        <f>IFERROR(VLOOKUP(BB305,'class and classification'!$A$1:$C$338,3,FALSE),VLOOKUP(BB305,'class and classification'!$A$340:$C$378,3,FALSE))</f>
        <v>SD</v>
      </c>
      <c r="BG305">
        <v>3.7</v>
      </c>
      <c r="BL305" t="s">
        <v>367</v>
      </c>
      <c r="BM305" t="str">
        <f>IFERROR(VLOOKUP(BL305,'class and classification'!$A$1:$B$338,2,FALSE),VLOOKUP(BL305,'class and classification'!$A$340:$B$378,2,FALSE))</f>
        <v>Predominantly Rural</v>
      </c>
      <c r="BN305" t="str">
        <f>IFERROR(VLOOKUP(BL305,'class and classification'!$A$1:$C$338,3,FALSE),VLOOKUP(BL305,'class and classification'!$A$340:$C$378,3,FALSE))</f>
        <v>SD</v>
      </c>
      <c r="BP305">
        <v>25.37</v>
      </c>
      <c r="BQ305">
        <v>58.42</v>
      </c>
    </row>
    <row r="306" spans="1:72"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AB306" t="s">
        <v>38</v>
      </c>
      <c r="AC306" t="str">
        <f>IFERROR(VLOOKUP(AB306,'class and classification'!$A$1:$B$338,2,FALSE),VLOOKUP(AB306,'class and classification'!$A$340:$B$378,2,FALSE))</f>
        <v>Predominantly Rural</v>
      </c>
      <c r="AD306" t="str">
        <f>IFERROR(VLOOKUP(AB306,'class and classification'!$A$1:$C$338,3,FALSE),VLOOKUP(AB306,'class and classification'!$A$340:$C$378,3,FALSE))</f>
        <v>SD</v>
      </c>
      <c r="AI306">
        <v>11.7</v>
      </c>
      <c r="AJ306">
        <v>24.5</v>
      </c>
      <c r="BB306" t="s">
        <v>369</v>
      </c>
      <c r="BC306" t="str">
        <f>IFERROR(VLOOKUP(BB306,'class and classification'!$A$1:$B$338,2,FALSE),VLOOKUP(BB306,'class and classification'!$A$340:$B$378,2,FALSE))</f>
        <v>Predominantly Urban</v>
      </c>
      <c r="BD306" t="str">
        <f>IFERROR(VLOOKUP(BB306,'class and classification'!$A$1:$C$338,3,FALSE),VLOOKUP(BB306,'class and classification'!$A$340:$C$378,3,FALSE))</f>
        <v>SD</v>
      </c>
      <c r="BG306">
        <v>0.1</v>
      </c>
      <c r="BL306" t="s">
        <v>369</v>
      </c>
      <c r="BM306" t="str">
        <f>IFERROR(VLOOKUP(BL306,'class and classification'!$A$1:$B$338,2,FALSE),VLOOKUP(BL306,'class and classification'!$A$340:$B$378,2,FALSE))</f>
        <v>Predominantly Urban</v>
      </c>
      <c r="BN306" t="str">
        <f>IFERROR(VLOOKUP(BL306,'class and classification'!$A$1:$C$338,3,FALSE),VLOOKUP(BL306,'class and classification'!$A$340:$C$378,3,FALSE))</f>
        <v>SD</v>
      </c>
      <c r="BP306">
        <v>50.43</v>
      </c>
      <c r="BQ306">
        <v>76.64</v>
      </c>
    </row>
    <row r="307" spans="1:72"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97</v>
      </c>
      <c r="F307">
        <v>98</v>
      </c>
      <c r="G307">
        <v>98.800000000000011</v>
      </c>
      <c r="H307">
        <v>98</v>
      </c>
      <c r="I307">
        <v>98.1</v>
      </c>
      <c r="J307">
        <v>97.8</v>
      </c>
      <c r="AB307" t="s">
        <v>41</v>
      </c>
      <c r="AC307" t="str">
        <f>IFERROR(VLOOKUP(AB307,'class and classification'!$A$1:$B$338,2,FALSE),VLOOKUP(AB307,'class and classification'!$A$340:$B$378,2,FALSE))</f>
        <v>Urban with Significant Rural</v>
      </c>
      <c r="AD307" t="str">
        <f>IFERROR(VLOOKUP(AB307,'class and classification'!$A$1:$C$338,3,FALSE),VLOOKUP(AB307,'class and classification'!$A$340:$C$378,3,FALSE))</f>
        <v>SD</v>
      </c>
      <c r="AI307">
        <v>4.2</v>
      </c>
      <c r="AJ307">
        <v>42.2</v>
      </c>
      <c r="BB307" t="s">
        <v>364</v>
      </c>
      <c r="BC307" t="str">
        <f>IFERROR(VLOOKUP(BB307,'class and classification'!$A$1:$B$338,2,FALSE),VLOOKUP(BB307,'class and classification'!$A$340:$B$378,2,FALSE))</f>
        <v>Urban with Significant Rural</v>
      </c>
      <c r="BD307" t="str">
        <f>IFERROR(VLOOKUP(BB307,'class and classification'!$A$1:$C$338,3,FALSE),VLOOKUP(BB307,'class and classification'!$A$340:$C$378,3,FALSE))</f>
        <v>SD</v>
      </c>
      <c r="BG307">
        <v>3.5</v>
      </c>
      <c r="BL307" t="s">
        <v>364</v>
      </c>
      <c r="BM307" t="str">
        <f>IFERROR(VLOOKUP(BL307,'class and classification'!$A$1:$B$338,2,FALSE),VLOOKUP(BL307,'class and classification'!$A$340:$B$378,2,FALSE))</f>
        <v>Urban with Significant Rural</v>
      </c>
      <c r="BN307" t="str">
        <f>IFERROR(VLOOKUP(BL307,'class and classification'!$A$1:$C$338,3,FALSE),VLOOKUP(BL307,'class and classification'!$A$340:$C$378,3,FALSE))</f>
        <v>SD</v>
      </c>
      <c r="BP307">
        <v>52.65</v>
      </c>
      <c r="BQ307">
        <v>70.16</v>
      </c>
    </row>
    <row r="308" spans="1:72"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92</v>
      </c>
      <c r="F308">
        <v>94</v>
      </c>
      <c r="G308">
        <v>94.8</v>
      </c>
      <c r="H308">
        <v>94.6</v>
      </c>
      <c r="I308">
        <v>95.6</v>
      </c>
      <c r="J308">
        <v>95.8</v>
      </c>
      <c r="AB308" t="s">
        <v>58</v>
      </c>
      <c r="AC308" t="str">
        <f>IFERROR(VLOOKUP(AB308,'class and classification'!$A$1:$B$338,2,FALSE),VLOOKUP(AB308,'class and classification'!$A$340:$B$378,2,FALSE))</f>
        <v>Predominantly Urban</v>
      </c>
      <c r="AD308" t="str">
        <f>IFERROR(VLOOKUP(AB308,'class and classification'!$A$1:$C$338,3,FALSE),VLOOKUP(AB308,'class and classification'!$A$340:$C$378,3,FALSE))</f>
        <v>SD</v>
      </c>
      <c r="AI308">
        <v>2.2000000000000002</v>
      </c>
      <c r="AJ308">
        <v>2.8</v>
      </c>
      <c r="BB308" t="s">
        <v>368</v>
      </c>
      <c r="BC308" t="str">
        <f>IFERROR(VLOOKUP(BB308,'class and classification'!$A$1:$B$338,2,FALSE),VLOOKUP(BB308,'class and classification'!$A$340:$B$378,2,FALSE))</f>
        <v>Predominantly Rural</v>
      </c>
      <c r="BD308" t="str">
        <f>IFERROR(VLOOKUP(BB308,'class and classification'!$A$1:$C$338,3,FALSE),VLOOKUP(BB308,'class and classification'!$A$340:$C$378,3,FALSE))</f>
        <v>SD</v>
      </c>
      <c r="BG308">
        <v>2.2999999999999998</v>
      </c>
      <c r="BL308" t="s">
        <v>368</v>
      </c>
      <c r="BM308" t="str">
        <f>IFERROR(VLOOKUP(BL308,'class and classification'!$A$1:$B$338,2,FALSE),VLOOKUP(BL308,'class and classification'!$A$340:$B$378,2,FALSE))</f>
        <v>Predominantly Rural</v>
      </c>
      <c r="BN308" t="str">
        <f>IFERROR(VLOOKUP(BL308,'class and classification'!$A$1:$C$338,3,FALSE),VLOOKUP(BL308,'class and classification'!$A$340:$C$378,3,FALSE))</f>
        <v>SD</v>
      </c>
      <c r="BP308">
        <v>34.799999999999997</v>
      </c>
      <c r="BQ308">
        <v>48.56</v>
      </c>
    </row>
    <row r="309" spans="1:72"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88</v>
      </c>
      <c r="F309">
        <v>90</v>
      </c>
      <c r="G309">
        <v>92.3</v>
      </c>
      <c r="H309">
        <v>91.6</v>
      </c>
      <c r="I309">
        <v>93.3</v>
      </c>
      <c r="J309">
        <v>93.8</v>
      </c>
      <c r="AB309" t="s">
        <v>61</v>
      </c>
      <c r="AC309" t="str">
        <f>IFERROR(VLOOKUP(AB309,'class and classification'!$A$1:$B$338,2,FALSE),VLOOKUP(AB309,'class and classification'!$A$340:$B$378,2,FALSE))</f>
        <v>Predominantly Urban</v>
      </c>
      <c r="AD309" t="str">
        <f>IFERROR(VLOOKUP(AB309,'class and classification'!$A$1:$C$338,3,FALSE),VLOOKUP(AB309,'class and classification'!$A$340:$C$378,3,FALSE))</f>
        <v>SD</v>
      </c>
      <c r="AI309">
        <v>32.1</v>
      </c>
      <c r="AJ309">
        <v>41.8</v>
      </c>
      <c r="BB309" t="s">
        <v>80</v>
      </c>
      <c r="BC309" t="str">
        <f>IFERROR(VLOOKUP(BB309,'class and classification'!$A$1:$B$338,2,FALSE),VLOOKUP(BB309,'class and classification'!$A$340:$B$378,2,FALSE))</f>
        <v>Predominantly Urban</v>
      </c>
      <c r="BD309" t="str">
        <f>IFERROR(VLOOKUP(BB309,'class and classification'!$A$1:$C$338,3,FALSE),VLOOKUP(BB309,'class and classification'!$A$340:$C$378,3,FALSE))</f>
        <v>UA</v>
      </c>
      <c r="BG309">
        <v>0.8</v>
      </c>
      <c r="BH309">
        <v>1.4</v>
      </c>
      <c r="BI309">
        <v>2.2000000000000002</v>
      </c>
      <c r="BJ309">
        <v>3.7</v>
      </c>
      <c r="BL309" t="s">
        <v>80</v>
      </c>
      <c r="BM309" t="str">
        <f>IFERROR(VLOOKUP(BL309,'class and classification'!$A$1:$B$338,2,FALSE),VLOOKUP(BL309,'class and classification'!$A$340:$B$378,2,FALSE))</f>
        <v>Predominantly Urban</v>
      </c>
      <c r="BN309" t="str">
        <f>IFERROR(VLOOKUP(BL309,'class and classification'!$A$1:$C$338,3,FALSE),VLOOKUP(BL309,'class and classification'!$A$340:$C$378,3,FALSE))</f>
        <v>UA</v>
      </c>
      <c r="BO309">
        <v>81.22</v>
      </c>
      <c r="BP309">
        <v>75.37</v>
      </c>
      <c r="BQ309">
        <v>80.77</v>
      </c>
      <c r="BR309">
        <v>86.91</v>
      </c>
      <c r="BS309">
        <v>86.81</v>
      </c>
      <c r="BT309">
        <v>88.35</v>
      </c>
    </row>
    <row r="310" spans="1:72"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96</v>
      </c>
      <c r="F310">
        <v>96</v>
      </c>
      <c r="G310">
        <v>97.4</v>
      </c>
      <c r="H310">
        <v>97.5</v>
      </c>
      <c r="I310">
        <v>97.9</v>
      </c>
      <c r="J310">
        <v>96.9</v>
      </c>
      <c r="AB310" t="s">
        <v>70</v>
      </c>
      <c r="AC310" t="str">
        <f>IFERROR(VLOOKUP(AB310,'class and classification'!$A$1:$B$338,2,FALSE),VLOOKUP(AB310,'class and classification'!$A$340:$B$378,2,FALSE))</f>
        <v>Urban with Significant Rural</v>
      </c>
      <c r="AD310" t="str">
        <f>IFERROR(VLOOKUP(AB310,'class and classification'!$A$1:$C$338,3,FALSE),VLOOKUP(AB310,'class and classification'!$A$340:$C$378,3,FALSE))</f>
        <v>SD</v>
      </c>
      <c r="AI310">
        <v>9.1</v>
      </c>
      <c r="AJ310">
        <v>15.9</v>
      </c>
      <c r="BB310" t="s">
        <v>74</v>
      </c>
      <c r="BC310" t="str">
        <f>IFERROR(VLOOKUP(BB310,'class and classification'!$A$1:$B$338,2,FALSE),VLOOKUP(BB310,'class and classification'!$A$340:$B$378,2,FALSE))</f>
        <v>Predominantly Rural</v>
      </c>
      <c r="BD310" t="str">
        <f>IFERROR(VLOOKUP(BB310,'class and classification'!$A$1:$C$338,3,FALSE),VLOOKUP(BB310,'class and classification'!$A$340:$C$378,3,FALSE))</f>
        <v>UA</v>
      </c>
      <c r="BG310">
        <v>1.1000000000000001</v>
      </c>
      <c r="BH310">
        <v>4.4000000000000004</v>
      </c>
      <c r="BI310">
        <v>15.3</v>
      </c>
      <c r="BJ310">
        <v>37.6</v>
      </c>
      <c r="BL310" t="s">
        <v>74</v>
      </c>
      <c r="BM310" t="str">
        <f>IFERROR(VLOOKUP(BL310,'class and classification'!$A$1:$B$338,2,FALSE),VLOOKUP(BL310,'class and classification'!$A$340:$B$378,2,FALSE))</f>
        <v>Predominantly Rural</v>
      </c>
      <c r="BN310" t="str">
        <f>IFERROR(VLOOKUP(BL310,'class and classification'!$A$1:$C$338,3,FALSE),VLOOKUP(BL310,'class and classification'!$A$340:$C$378,3,FALSE))</f>
        <v>UA</v>
      </c>
      <c r="BO310">
        <v>29.759999999999998</v>
      </c>
      <c r="BP310">
        <v>50.14</v>
      </c>
      <c r="BQ310">
        <v>70.849999999999994</v>
      </c>
      <c r="BR310">
        <v>76.180000000000007</v>
      </c>
      <c r="BS310">
        <v>76.3</v>
      </c>
      <c r="BT310">
        <v>79.47</v>
      </c>
    </row>
    <row r="311" spans="1:72"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88</v>
      </c>
      <c r="F311">
        <v>95</v>
      </c>
      <c r="G311">
        <v>97.2</v>
      </c>
      <c r="H311">
        <v>97.800000000000011</v>
      </c>
      <c r="I311">
        <v>98.2</v>
      </c>
      <c r="J311">
        <v>97.6</v>
      </c>
      <c r="AB311" t="s">
        <v>102</v>
      </c>
      <c r="AC311" t="str">
        <f>IFERROR(VLOOKUP(AB311,'class and classification'!$A$1:$B$338,2,FALSE),VLOOKUP(AB311,'class and classification'!$A$340:$B$378,2,FALSE))</f>
        <v>Urban with Significant Rural</v>
      </c>
      <c r="AD311" t="str">
        <f>IFERROR(VLOOKUP(AB311,'class and classification'!$A$1:$C$338,3,FALSE),VLOOKUP(AB311,'class and classification'!$A$340:$C$378,3,FALSE))</f>
        <v>SD</v>
      </c>
      <c r="AI311">
        <v>12.3</v>
      </c>
      <c r="AJ311">
        <v>75.7</v>
      </c>
      <c r="BB311" t="s">
        <v>129</v>
      </c>
      <c r="BC311" t="str">
        <f>IFERROR(VLOOKUP(BB311,'class and classification'!$A$1:$B$338,2,FALSE),VLOOKUP(BB311,'class and classification'!$A$340:$B$378,2,FALSE))</f>
        <v>Predominantly Urban</v>
      </c>
      <c r="BD311" t="str">
        <f>IFERROR(VLOOKUP(BB311,'class and classification'!$A$1:$C$338,3,FALSE),VLOOKUP(BB311,'class and classification'!$A$340:$C$378,3,FALSE))</f>
        <v>UA</v>
      </c>
      <c r="BG311">
        <v>0.6</v>
      </c>
      <c r="BH311">
        <v>0.3</v>
      </c>
      <c r="BI311">
        <v>3.1</v>
      </c>
      <c r="BJ311">
        <v>6</v>
      </c>
      <c r="BL311" t="s">
        <v>129</v>
      </c>
      <c r="BM311" t="str">
        <f>IFERROR(VLOOKUP(BL311,'class and classification'!$A$1:$B$338,2,FALSE),VLOOKUP(BL311,'class and classification'!$A$340:$B$378,2,FALSE))</f>
        <v>Predominantly Urban</v>
      </c>
      <c r="BN311" t="str">
        <f>IFERROR(VLOOKUP(BL311,'class and classification'!$A$1:$C$338,3,FALSE),VLOOKUP(BL311,'class and classification'!$A$340:$C$378,3,FALSE))</f>
        <v>UA</v>
      </c>
      <c r="BO311">
        <v>84.26</v>
      </c>
      <c r="BP311">
        <v>47.33</v>
      </c>
      <c r="BQ311">
        <v>63.6</v>
      </c>
      <c r="BR311">
        <v>58.84</v>
      </c>
      <c r="BS311">
        <v>55.17</v>
      </c>
      <c r="BT311">
        <v>62.46</v>
      </c>
    </row>
    <row r="312" spans="1:72"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94</v>
      </c>
      <c r="F312">
        <v>94</v>
      </c>
      <c r="G312">
        <v>96</v>
      </c>
      <c r="H312">
        <v>96.4</v>
      </c>
      <c r="I312">
        <v>96.1</v>
      </c>
      <c r="J312">
        <v>95.5</v>
      </c>
      <c r="AB312" t="s">
        <v>125</v>
      </c>
      <c r="AC312" t="str">
        <f>IFERROR(VLOOKUP(AB312,'class and classification'!$A$1:$B$338,2,FALSE),VLOOKUP(AB312,'class and classification'!$A$340:$B$378,2,FALSE))</f>
        <v>Predominantly Urban</v>
      </c>
      <c r="AD312" t="str">
        <f>IFERROR(VLOOKUP(AB312,'class and classification'!$A$1:$C$338,3,FALSE),VLOOKUP(AB312,'class and classification'!$A$340:$C$378,3,FALSE))</f>
        <v>SD</v>
      </c>
      <c r="AI312">
        <v>5.3</v>
      </c>
      <c r="AJ312">
        <v>8.5</v>
      </c>
      <c r="BB312" t="s">
        <v>174</v>
      </c>
      <c r="BC312" t="str">
        <f>IFERROR(VLOOKUP(BB312,'class and classification'!$A$1:$B$338,2,FALSE),VLOOKUP(BB312,'class and classification'!$A$340:$B$378,2,FALSE))</f>
        <v>Predominantly Urban</v>
      </c>
      <c r="BD312" t="str">
        <f>IFERROR(VLOOKUP(BB312,'class and classification'!$A$1:$C$338,3,FALSE),VLOOKUP(BB312,'class and classification'!$A$340:$C$378,3,FALSE))</f>
        <v>UA</v>
      </c>
      <c r="BG312">
        <v>0.4</v>
      </c>
      <c r="BH312">
        <v>0.9</v>
      </c>
      <c r="BI312">
        <v>2.2000000000000002</v>
      </c>
      <c r="BJ312">
        <v>6.5</v>
      </c>
      <c r="BL312" t="s">
        <v>174</v>
      </c>
      <c r="BM312" t="str">
        <f>IFERROR(VLOOKUP(BL312,'class and classification'!$A$1:$B$338,2,FALSE),VLOOKUP(BL312,'class and classification'!$A$340:$B$378,2,FALSE))</f>
        <v>Predominantly Urban</v>
      </c>
      <c r="BN312" t="str">
        <f>IFERROR(VLOOKUP(BL312,'class and classification'!$A$1:$C$338,3,FALSE),VLOOKUP(BL312,'class and classification'!$A$340:$C$378,3,FALSE))</f>
        <v>UA</v>
      </c>
      <c r="BO312">
        <v>96.93</v>
      </c>
      <c r="BP312">
        <v>72.489999999999995</v>
      </c>
      <c r="BQ312">
        <v>75.69</v>
      </c>
      <c r="BR312">
        <v>82</v>
      </c>
      <c r="BS312">
        <v>77.83</v>
      </c>
      <c r="BT312">
        <v>75.2</v>
      </c>
    </row>
    <row r="313" spans="1:72"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93</v>
      </c>
      <c r="F313">
        <v>96</v>
      </c>
      <c r="G313">
        <v>97.5</v>
      </c>
      <c r="H313">
        <v>97.3</v>
      </c>
      <c r="I313">
        <v>97.4</v>
      </c>
      <c r="J313">
        <v>97.4</v>
      </c>
      <c r="AB313" t="s">
        <v>163</v>
      </c>
      <c r="AC313" t="str">
        <f>IFERROR(VLOOKUP(AB313,'class and classification'!$A$1:$B$338,2,FALSE),VLOOKUP(AB313,'class and classification'!$A$340:$B$378,2,FALSE))</f>
        <v>Predominantly Rural</v>
      </c>
      <c r="AD313" t="str">
        <f>IFERROR(VLOOKUP(AB313,'class and classification'!$A$1:$C$338,3,FALSE),VLOOKUP(AB313,'class and classification'!$A$340:$C$378,3,FALSE))</f>
        <v>SD</v>
      </c>
      <c r="AI313">
        <v>18.100000000000001</v>
      </c>
      <c r="AJ313">
        <v>37.799999999999997</v>
      </c>
      <c r="BB313" t="s">
        <v>194</v>
      </c>
      <c r="BC313" t="str">
        <f>IFERROR(VLOOKUP(BB313,'class and classification'!$A$1:$B$338,2,FALSE),VLOOKUP(BB313,'class and classification'!$A$340:$B$378,2,FALSE))</f>
        <v>Predominantly Rural</v>
      </c>
      <c r="BD313" t="str">
        <f>IFERROR(VLOOKUP(BB313,'class and classification'!$A$1:$C$338,3,FALSE),VLOOKUP(BB313,'class and classification'!$A$340:$C$378,3,FALSE))</f>
        <v>UA</v>
      </c>
      <c r="BG313">
        <v>1.9</v>
      </c>
      <c r="BH313">
        <v>3.3</v>
      </c>
      <c r="BI313">
        <v>5.7</v>
      </c>
      <c r="BJ313">
        <v>10.199999999999999</v>
      </c>
      <c r="BL313" t="s">
        <v>194</v>
      </c>
      <c r="BM313" t="str">
        <f>IFERROR(VLOOKUP(BL313,'class and classification'!$A$1:$B$338,2,FALSE),VLOOKUP(BL313,'class and classification'!$A$340:$B$378,2,FALSE))</f>
        <v>Predominantly Rural</v>
      </c>
      <c r="BN313" t="str">
        <f>IFERROR(VLOOKUP(BL313,'class and classification'!$A$1:$C$338,3,FALSE),VLOOKUP(BL313,'class and classification'!$A$340:$C$378,3,FALSE))</f>
        <v>UA</v>
      </c>
      <c r="BO313">
        <v>9.2200000000000006</v>
      </c>
      <c r="BP313">
        <v>40.49</v>
      </c>
      <c r="BQ313">
        <v>73.84</v>
      </c>
      <c r="BR313">
        <v>76.790000000000006</v>
      </c>
      <c r="BS313">
        <v>76.099999999999994</v>
      </c>
      <c r="BT313">
        <v>76.010000000000005</v>
      </c>
    </row>
    <row r="314" spans="1:72"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83</v>
      </c>
      <c r="F314">
        <v>86</v>
      </c>
      <c r="G314">
        <v>88</v>
      </c>
      <c r="H314">
        <v>89</v>
      </c>
      <c r="I314">
        <v>90.7</v>
      </c>
      <c r="J314">
        <v>90.5</v>
      </c>
      <c r="AB314" t="s">
        <v>215</v>
      </c>
      <c r="AC314" t="str">
        <f>IFERROR(VLOOKUP(AB314,'class and classification'!$A$1:$B$338,2,FALSE),VLOOKUP(AB314,'class and classification'!$A$340:$B$378,2,FALSE))</f>
        <v>Predominantly Urban</v>
      </c>
      <c r="AD314" t="str">
        <f>IFERROR(VLOOKUP(AB314,'class and classification'!$A$1:$C$338,3,FALSE),VLOOKUP(AB314,'class and classification'!$A$340:$C$378,3,FALSE))</f>
        <v>SD</v>
      </c>
      <c r="AI314">
        <v>7.6</v>
      </c>
      <c r="AJ314">
        <v>13.3</v>
      </c>
      <c r="BB314" t="s">
        <v>208</v>
      </c>
      <c r="BC314" t="str">
        <f>IFERROR(VLOOKUP(BB314,'class and classification'!$A$1:$B$338,2,FALSE),VLOOKUP(BB314,'class and classification'!$A$340:$B$378,2,FALSE))</f>
        <v>Urban with Significant Rural</v>
      </c>
      <c r="BD314" t="str">
        <f>IFERROR(VLOOKUP(BB314,'class and classification'!$A$1:$C$338,3,FALSE),VLOOKUP(BB314,'class and classification'!$A$340:$C$378,3,FALSE))</f>
        <v>UA</v>
      </c>
      <c r="BG314">
        <v>0.3</v>
      </c>
      <c r="BH314">
        <v>0.6</v>
      </c>
      <c r="BI314">
        <v>1.1000000000000001</v>
      </c>
      <c r="BJ314">
        <v>2.8</v>
      </c>
      <c r="BL314" t="s">
        <v>208</v>
      </c>
      <c r="BM314" t="str">
        <f>IFERROR(VLOOKUP(BL314,'class and classification'!$A$1:$B$338,2,FALSE),VLOOKUP(BL314,'class and classification'!$A$340:$B$378,2,FALSE))</f>
        <v>Urban with Significant Rural</v>
      </c>
      <c r="BN314" t="str">
        <f>IFERROR(VLOOKUP(BL314,'class and classification'!$A$1:$C$338,3,FALSE),VLOOKUP(BL314,'class and classification'!$A$340:$C$378,3,FALSE))</f>
        <v>UA</v>
      </c>
      <c r="BO314">
        <v>59.63</v>
      </c>
      <c r="BP314">
        <v>72.45</v>
      </c>
      <c r="BQ314">
        <v>88.37</v>
      </c>
      <c r="BR314">
        <v>88.69</v>
      </c>
      <c r="BS314">
        <v>88.74</v>
      </c>
      <c r="BT314">
        <v>88.32</v>
      </c>
    </row>
    <row r="315" spans="1:72"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92</v>
      </c>
      <c r="F315">
        <v>93</v>
      </c>
      <c r="G315">
        <v>94.6</v>
      </c>
      <c r="H315">
        <v>95</v>
      </c>
      <c r="I315">
        <v>94.2</v>
      </c>
      <c r="J315">
        <v>93.5</v>
      </c>
      <c r="AB315" t="s">
        <v>274</v>
      </c>
      <c r="AC315" t="str">
        <f>IFERROR(VLOOKUP(AB315,'class and classification'!$A$1:$B$338,2,FALSE),VLOOKUP(AB315,'class and classification'!$A$340:$B$378,2,FALSE))</f>
        <v>Predominantly Rural</v>
      </c>
      <c r="AD315" t="str">
        <f>IFERROR(VLOOKUP(AB315,'class and classification'!$A$1:$C$338,3,FALSE),VLOOKUP(AB315,'class and classification'!$A$340:$C$378,3,FALSE))</f>
        <v>SD</v>
      </c>
      <c r="AI315">
        <v>7.6</v>
      </c>
      <c r="AJ315">
        <v>12.1</v>
      </c>
      <c r="BB315" t="s">
        <v>260</v>
      </c>
      <c r="BC315" t="str">
        <f>IFERROR(VLOOKUP(BB315,'class and classification'!$A$1:$B$338,2,FALSE),VLOOKUP(BB315,'class and classification'!$A$340:$B$378,2,FALSE))</f>
        <v>Predominantly Urban</v>
      </c>
      <c r="BD315" t="str">
        <f>IFERROR(VLOOKUP(BB315,'class and classification'!$A$1:$C$338,3,FALSE),VLOOKUP(BB315,'class and classification'!$A$340:$C$378,3,FALSE))</f>
        <v>UA</v>
      </c>
      <c r="BG315">
        <v>2.5</v>
      </c>
      <c r="BH315">
        <v>2.7</v>
      </c>
      <c r="BI315">
        <v>4.5999999999999996</v>
      </c>
      <c r="BJ315">
        <v>7.5</v>
      </c>
      <c r="BL315" t="s">
        <v>260</v>
      </c>
      <c r="BM315" t="str">
        <f>IFERROR(VLOOKUP(BL315,'class and classification'!$A$1:$B$338,2,FALSE),VLOOKUP(BL315,'class and classification'!$A$340:$B$378,2,FALSE))</f>
        <v>Predominantly Urban</v>
      </c>
      <c r="BN315" t="str">
        <f>IFERROR(VLOOKUP(BL315,'class and classification'!$A$1:$C$338,3,FALSE),VLOOKUP(BL315,'class and classification'!$A$340:$C$378,3,FALSE))</f>
        <v>UA</v>
      </c>
      <c r="BO315">
        <v>82.92</v>
      </c>
      <c r="BP315">
        <v>75.510000000000005</v>
      </c>
      <c r="BQ315">
        <v>80.930000000000007</v>
      </c>
      <c r="BR315">
        <v>80.52</v>
      </c>
      <c r="BS315">
        <v>81.44</v>
      </c>
      <c r="BT315">
        <v>81.86</v>
      </c>
    </row>
    <row r="316" spans="1:72"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95</v>
      </c>
      <c r="F316">
        <v>95</v>
      </c>
      <c r="G316">
        <v>96.699999999999989</v>
      </c>
      <c r="H316">
        <v>96.1</v>
      </c>
      <c r="I316">
        <v>96.5</v>
      </c>
      <c r="J316">
        <v>96.7</v>
      </c>
      <c r="AB316" t="s">
        <v>286</v>
      </c>
      <c r="AC316" t="str">
        <f>IFERROR(VLOOKUP(AB316,'class and classification'!$A$1:$B$338,2,FALSE),VLOOKUP(AB316,'class and classification'!$A$340:$B$378,2,FALSE))</f>
        <v>Predominantly Rural</v>
      </c>
      <c r="AD316" t="str">
        <f>IFERROR(VLOOKUP(AB316,'class and classification'!$A$1:$C$338,3,FALSE),VLOOKUP(AB316,'class and classification'!$A$340:$C$378,3,FALSE))</f>
        <v>SD</v>
      </c>
      <c r="AI316">
        <v>19.100000000000001</v>
      </c>
      <c r="AJ316">
        <v>37.1</v>
      </c>
      <c r="BB316" t="s">
        <v>30</v>
      </c>
      <c r="BC316" t="str">
        <f>IFERROR(VLOOKUP(BB316,'class and classification'!$A$1:$B$338,2,FALSE),VLOOKUP(BB316,'class and classification'!$A$340:$B$378,2,FALSE))</f>
        <v>Predominantly Urban</v>
      </c>
      <c r="BD316" t="str">
        <f>IFERROR(VLOOKUP(BB316,'class and classification'!$A$1:$C$338,3,FALSE),VLOOKUP(BB316,'class and classification'!$A$340:$C$378,3,FALSE))</f>
        <v>UA</v>
      </c>
      <c r="BG316">
        <v>0.6</v>
      </c>
      <c r="BH316">
        <v>3.8</v>
      </c>
      <c r="BI316">
        <v>9.6</v>
      </c>
      <c r="BJ316">
        <v>11.7</v>
      </c>
      <c r="BL316" t="s">
        <v>30</v>
      </c>
      <c r="BM316" t="str">
        <f>IFERROR(VLOOKUP(BL316,'class and classification'!$A$1:$B$338,2,FALSE),VLOOKUP(BL316,'class and classification'!$A$340:$B$378,2,FALSE))</f>
        <v>Predominantly Urban</v>
      </c>
      <c r="BN316" t="str">
        <f>IFERROR(VLOOKUP(BL316,'class and classification'!$A$1:$C$338,3,FALSE),VLOOKUP(BL316,'class and classification'!$A$340:$C$378,3,FALSE))</f>
        <v>UA</v>
      </c>
      <c r="BO316">
        <v>57.19</v>
      </c>
      <c r="BP316">
        <v>85.49</v>
      </c>
      <c r="BQ316">
        <v>93.27</v>
      </c>
      <c r="BR316">
        <v>95.03</v>
      </c>
      <c r="BS316">
        <v>95.11</v>
      </c>
      <c r="BT316">
        <v>95.35</v>
      </c>
    </row>
    <row r="317" spans="1:72"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83</v>
      </c>
      <c r="F317">
        <v>88</v>
      </c>
      <c r="G317">
        <v>91.399999999999991</v>
      </c>
      <c r="H317">
        <v>93.6</v>
      </c>
      <c r="I317">
        <v>94.5</v>
      </c>
      <c r="J317">
        <v>95.1</v>
      </c>
      <c r="AB317" t="s">
        <v>47</v>
      </c>
      <c r="AC317" t="str">
        <f>IFERROR(VLOOKUP(AB317,'class and classification'!$A$1:$B$338,2,FALSE),VLOOKUP(AB317,'class and classification'!$A$340:$B$378,2,FALSE))</f>
        <v>Predominantly Urban</v>
      </c>
      <c r="AD317" t="str">
        <f>IFERROR(VLOOKUP(AB317,'class and classification'!$A$1:$C$338,3,FALSE),VLOOKUP(AB317,'class and classification'!$A$340:$C$378,3,FALSE))</f>
        <v>SD</v>
      </c>
      <c r="AI317">
        <v>3.7</v>
      </c>
      <c r="AJ317">
        <v>5.3</v>
      </c>
      <c r="BB317" t="s">
        <v>31</v>
      </c>
      <c r="BC317" t="str">
        <f>IFERROR(VLOOKUP(BB317,'class and classification'!$A$1:$B$338,2,FALSE),VLOOKUP(BB317,'class and classification'!$A$340:$B$378,2,FALSE))</f>
        <v>Predominantly Urban</v>
      </c>
      <c r="BD317" t="str">
        <f>IFERROR(VLOOKUP(BB317,'class and classification'!$A$1:$C$338,3,FALSE),VLOOKUP(BB317,'class and classification'!$A$340:$C$378,3,FALSE))</f>
        <v>UA</v>
      </c>
      <c r="BG317">
        <v>0.3</v>
      </c>
      <c r="BH317">
        <v>0.4</v>
      </c>
      <c r="BI317">
        <v>0.5</v>
      </c>
      <c r="BJ317">
        <v>0.9</v>
      </c>
      <c r="BL317" t="s">
        <v>31</v>
      </c>
      <c r="BM317" t="str">
        <f>IFERROR(VLOOKUP(BL317,'class and classification'!$A$1:$B$338,2,FALSE),VLOOKUP(BL317,'class and classification'!$A$340:$B$378,2,FALSE))</f>
        <v>Predominantly Urban</v>
      </c>
      <c r="BN317" t="str">
        <f>IFERROR(VLOOKUP(BL317,'class and classification'!$A$1:$C$338,3,FALSE),VLOOKUP(BL317,'class and classification'!$A$340:$C$378,3,FALSE))</f>
        <v>UA</v>
      </c>
      <c r="BO317">
        <v>88.35</v>
      </c>
      <c r="BP317">
        <v>80.959999999999994</v>
      </c>
      <c r="BQ317">
        <v>90</v>
      </c>
      <c r="BR317">
        <v>88.4</v>
      </c>
      <c r="BS317">
        <v>86.09</v>
      </c>
      <c r="BT317">
        <v>85.28</v>
      </c>
    </row>
    <row r="318" spans="1:72"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88</v>
      </c>
      <c r="F318">
        <v>92</v>
      </c>
      <c r="G318">
        <v>94.3</v>
      </c>
      <c r="H318">
        <v>94.300000000000011</v>
      </c>
      <c r="I318">
        <v>95.1</v>
      </c>
      <c r="J318">
        <v>95.4</v>
      </c>
      <c r="AB318" t="s">
        <v>79</v>
      </c>
      <c r="AC318" t="str">
        <f>IFERROR(VLOOKUP(AB318,'class and classification'!$A$1:$B$338,2,FALSE),VLOOKUP(AB318,'class and classification'!$A$340:$B$378,2,FALSE))</f>
        <v>Urban with Significant Rural</v>
      </c>
      <c r="AD318" t="str">
        <f>IFERROR(VLOOKUP(AB318,'class and classification'!$A$1:$C$338,3,FALSE),VLOOKUP(AB318,'class and classification'!$A$340:$C$378,3,FALSE))</f>
        <v>SD</v>
      </c>
      <c r="AI318">
        <v>4.5999999999999996</v>
      </c>
      <c r="AJ318">
        <v>19.100000000000001</v>
      </c>
      <c r="BB318" t="s">
        <v>64</v>
      </c>
      <c r="BC318" t="str">
        <f>IFERROR(VLOOKUP(BB318,'class and classification'!$A$1:$B$338,2,FALSE),VLOOKUP(BB318,'class and classification'!$A$340:$B$378,2,FALSE))</f>
        <v>Urban with Significant Rural</v>
      </c>
      <c r="BD318" t="str">
        <f>IFERROR(VLOOKUP(BB318,'class and classification'!$A$1:$C$338,3,FALSE),VLOOKUP(BB318,'class and classification'!$A$340:$C$378,3,FALSE))</f>
        <v>UA</v>
      </c>
      <c r="BG318">
        <v>2.7</v>
      </c>
      <c r="BH318">
        <v>4.0999999999999996</v>
      </c>
      <c r="BI318">
        <v>9.1999999999999993</v>
      </c>
      <c r="BJ318">
        <v>18.100000000000001</v>
      </c>
      <c r="BL318" t="s">
        <v>64</v>
      </c>
      <c r="BM318" t="str">
        <f>IFERROR(VLOOKUP(BL318,'class and classification'!$A$1:$B$338,2,FALSE),VLOOKUP(BL318,'class and classification'!$A$340:$B$378,2,FALSE))</f>
        <v>Urban with Significant Rural</v>
      </c>
      <c r="BN318" t="str">
        <f>IFERROR(VLOOKUP(BL318,'class and classification'!$A$1:$C$338,3,FALSE),VLOOKUP(BL318,'class and classification'!$A$340:$C$378,3,FALSE))</f>
        <v>UA</v>
      </c>
      <c r="BO318">
        <v>37.39</v>
      </c>
      <c r="BP318">
        <v>52.4</v>
      </c>
      <c r="BQ318">
        <v>77.930000000000007</v>
      </c>
      <c r="BR318">
        <v>83.09</v>
      </c>
      <c r="BS318">
        <v>82.69</v>
      </c>
      <c r="BT318">
        <v>83.42</v>
      </c>
    </row>
    <row r="319" spans="1:72" x14ac:dyDescent="0.3">
      <c r="AB319" t="s">
        <v>92</v>
      </c>
      <c r="AC319" t="str">
        <f>IFERROR(VLOOKUP(AB319,'class and classification'!$A$1:$B$338,2,FALSE),VLOOKUP(AB319,'class and classification'!$A$340:$B$378,2,FALSE))</f>
        <v>Urban with Significant Rural</v>
      </c>
      <c r="AD319" t="str">
        <f>IFERROR(VLOOKUP(AB319,'class and classification'!$A$1:$C$338,3,FALSE),VLOOKUP(AB319,'class and classification'!$A$340:$C$378,3,FALSE))</f>
        <v>SD</v>
      </c>
      <c r="AI319">
        <v>9.1999999999999993</v>
      </c>
      <c r="AJ319">
        <v>12.6</v>
      </c>
      <c r="BB319" t="s">
        <v>65</v>
      </c>
      <c r="BC319" t="str">
        <f>IFERROR(VLOOKUP(BB319,'class and classification'!$A$1:$B$338,2,FALSE),VLOOKUP(BB319,'class and classification'!$A$340:$B$378,2,FALSE))</f>
        <v>Urban with Significant Rural</v>
      </c>
      <c r="BD319" t="str">
        <f>IFERROR(VLOOKUP(BB319,'class and classification'!$A$1:$C$338,3,FALSE),VLOOKUP(BB319,'class and classification'!$A$340:$C$378,3,FALSE))</f>
        <v>UA</v>
      </c>
      <c r="BG319">
        <v>4.4000000000000004</v>
      </c>
      <c r="BH319">
        <v>5.8</v>
      </c>
      <c r="BI319">
        <v>19.8</v>
      </c>
      <c r="BJ319">
        <v>31.8</v>
      </c>
      <c r="BL319" t="s">
        <v>65</v>
      </c>
      <c r="BM319" t="str">
        <f>IFERROR(VLOOKUP(BL319,'class and classification'!$A$1:$B$338,2,FALSE),VLOOKUP(BL319,'class and classification'!$A$340:$B$378,2,FALSE))</f>
        <v>Urban with Significant Rural</v>
      </c>
      <c r="BN319" t="str">
        <f>IFERROR(VLOOKUP(BL319,'class and classification'!$A$1:$C$338,3,FALSE),VLOOKUP(BL319,'class and classification'!$A$340:$C$378,3,FALSE))</f>
        <v>UA</v>
      </c>
      <c r="BO319">
        <v>38.53</v>
      </c>
      <c r="BP319">
        <v>45.93</v>
      </c>
      <c r="BQ319">
        <v>66.67</v>
      </c>
      <c r="BR319">
        <v>66.34</v>
      </c>
      <c r="BS319">
        <v>66</v>
      </c>
      <c r="BT319">
        <v>69.36</v>
      </c>
    </row>
    <row r="320" spans="1:72"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AB320" t="s">
        <v>134</v>
      </c>
      <c r="AC320" t="str">
        <f>IFERROR(VLOOKUP(AB320,'class and classification'!$A$1:$B$338,2,FALSE),VLOOKUP(AB320,'class and classification'!$A$340:$B$378,2,FALSE))</f>
        <v>Predominantly Urban</v>
      </c>
      <c r="AD320" t="str">
        <f>IFERROR(VLOOKUP(AB320,'class and classification'!$A$1:$C$338,3,FALSE),VLOOKUP(AB320,'class and classification'!$A$340:$C$378,3,FALSE))</f>
        <v>SD</v>
      </c>
      <c r="AI320">
        <v>6.5</v>
      </c>
      <c r="AJ320">
        <v>9.3000000000000007</v>
      </c>
      <c r="BB320" t="s">
        <v>120</v>
      </c>
      <c r="BC320" t="str">
        <f>IFERROR(VLOOKUP(BB320,'class and classification'!$A$1:$B$338,2,FALSE),VLOOKUP(BB320,'class and classification'!$A$340:$B$378,2,FALSE))</f>
        <v>Predominantly Urban</v>
      </c>
      <c r="BD320" t="str">
        <f>IFERROR(VLOOKUP(BB320,'class and classification'!$A$1:$C$338,3,FALSE),VLOOKUP(BB320,'class and classification'!$A$340:$C$378,3,FALSE))</f>
        <v>UA</v>
      </c>
      <c r="BG320">
        <v>1.3</v>
      </c>
      <c r="BH320">
        <v>1.4</v>
      </c>
      <c r="BI320">
        <v>2.2000000000000002</v>
      </c>
      <c r="BJ320">
        <v>4.8</v>
      </c>
      <c r="BL320" t="s">
        <v>120</v>
      </c>
      <c r="BM320" t="str">
        <f>IFERROR(VLOOKUP(BL320,'class and classification'!$A$1:$B$338,2,FALSE),VLOOKUP(BL320,'class and classification'!$A$340:$B$378,2,FALSE))</f>
        <v>Predominantly Urban</v>
      </c>
      <c r="BN320" t="str">
        <f>IFERROR(VLOOKUP(BL320,'class and classification'!$A$1:$C$338,3,FALSE),VLOOKUP(BL320,'class and classification'!$A$340:$C$378,3,FALSE))</f>
        <v>UA</v>
      </c>
      <c r="BO320">
        <v>78.08</v>
      </c>
      <c r="BP320">
        <v>43.6</v>
      </c>
      <c r="BQ320">
        <v>72.459999999999994</v>
      </c>
      <c r="BR320">
        <v>77.95</v>
      </c>
      <c r="BS320">
        <v>79.150000000000006</v>
      </c>
      <c r="BT320">
        <v>88.76</v>
      </c>
    </row>
    <row r="321" spans="1:72"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96</v>
      </c>
      <c r="F321">
        <v>96</v>
      </c>
      <c r="G321">
        <v>96.9</v>
      </c>
      <c r="H321">
        <v>97.7</v>
      </c>
      <c r="I321">
        <v>97.7</v>
      </c>
      <c r="J321">
        <v>97.7</v>
      </c>
      <c r="AB321" t="s">
        <v>185</v>
      </c>
      <c r="AC321" t="str">
        <f>IFERROR(VLOOKUP(AB321,'class and classification'!$A$1:$B$338,2,FALSE),VLOOKUP(AB321,'class and classification'!$A$340:$B$378,2,FALSE))</f>
        <v>Urban with Significant Rural</v>
      </c>
      <c r="AD321" t="str">
        <f>IFERROR(VLOOKUP(AB321,'class and classification'!$A$1:$C$338,3,FALSE),VLOOKUP(AB321,'class and classification'!$A$340:$C$378,3,FALSE))</f>
        <v>SD</v>
      </c>
      <c r="AI321">
        <v>2.5</v>
      </c>
      <c r="AJ321">
        <v>5.9</v>
      </c>
      <c r="BB321" t="s">
        <v>292</v>
      </c>
      <c r="BC321" t="str">
        <f>IFERROR(VLOOKUP(BB321,'class and classification'!$A$1:$B$338,2,FALSE),VLOOKUP(BB321,'class and classification'!$A$340:$B$378,2,FALSE))</f>
        <v>Predominantly Urban</v>
      </c>
      <c r="BD321" t="str">
        <f>IFERROR(VLOOKUP(BB321,'class and classification'!$A$1:$C$338,3,FALSE),VLOOKUP(BB321,'class and classification'!$A$340:$C$378,3,FALSE))</f>
        <v>UA</v>
      </c>
      <c r="BG321">
        <v>0.7</v>
      </c>
      <c r="BH321">
        <v>1.1000000000000001</v>
      </c>
      <c r="BI321">
        <v>1.9</v>
      </c>
      <c r="BJ321">
        <v>14.3</v>
      </c>
      <c r="BL321" t="s">
        <v>292</v>
      </c>
      <c r="BM321" t="str">
        <f>IFERROR(VLOOKUP(BL321,'class and classification'!$A$1:$B$338,2,FALSE),VLOOKUP(BL321,'class and classification'!$A$340:$B$378,2,FALSE))</f>
        <v>Predominantly Urban</v>
      </c>
      <c r="BN321" t="str">
        <f>IFERROR(VLOOKUP(BL321,'class and classification'!$A$1:$C$338,3,FALSE),VLOOKUP(BL321,'class and classification'!$A$340:$C$378,3,FALSE))</f>
        <v>UA</v>
      </c>
      <c r="BO321">
        <v>82.289999999999992</v>
      </c>
      <c r="BP321">
        <v>54.95</v>
      </c>
      <c r="BQ321">
        <v>72.58</v>
      </c>
      <c r="BR321">
        <v>69.05</v>
      </c>
      <c r="BS321">
        <v>73.73</v>
      </c>
      <c r="BT321">
        <v>74.790000000000006</v>
      </c>
    </row>
    <row r="322" spans="1:72"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96</v>
      </c>
      <c r="F322">
        <v>96</v>
      </c>
      <c r="G322">
        <v>97.6</v>
      </c>
      <c r="H322">
        <v>98</v>
      </c>
      <c r="I322">
        <v>98</v>
      </c>
      <c r="J322">
        <v>98.4</v>
      </c>
      <c r="AB322" t="s">
        <v>254</v>
      </c>
      <c r="AC322" t="str">
        <f>IFERROR(VLOOKUP(AB322,'class and classification'!$A$1:$B$338,2,FALSE),VLOOKUP(AB322,'class and classification'!$A$340:$B$378,2,FALSE))</f>
        <v>Predominantly Urban</v>
      </c>
      <c r="AD322" t="str">
        <f>IFERROR(VLOOKUP(AB322,'class and classification'!$A$1:$C$338,3,FALSE),VLOOKUP(AB322,'class and classification'!$A$340:$C$378,3,FALSE))</f>
        <v>SD</v>
      </c>
      <c r="AI322">
        <v>23.4</v>
      </c>
      <c r="AJ322">
        <v>41.9</v>
      </c>
      <c r="BB322" t="s">
        <v>94</v>
      </c>
      <c r="BC322" t="str">
        <f>IFERROR(VLOOKUP(BB322,'class and classification'!$A$1:$B$338,2,FALSE),VLOOKUP(BB322,'class and classification'!$A$340:$B$378,2,FALSE))</f>
        <v>Predominantly Rural</v>
      </c>
      <c r="BD322" t="str">
        <f>IFERROR(VLOOKUP(BB322,'class and classification'!$A$1:$C$338,3,FALSE),VLOOKUP(BB322,'class and classification'!$A$340:$C$378,3,FALSE))</f>
        <v>UA</v>
      </c>
      <c r="BG322">
        <v>37.1</v>
      </c>
      <c r="BH322">
        <v>40.200000000000003</v>
      </c>
      <c r="BI322">
        <v>48.4</v>
      </c>
      <c r="BJ322">
        <v>68.400000000000006</v>
      </c>
      <c r="BL322" t="s">
        <v>94</v>
      </c>
      <c r="BM322" t="str">
        <f>IFERROR(VLOOKUP(BL322,'class and classification'!$A$1:$B$338,2,FALSE),VLOOKUP(BL322,'class and classification'!$A$340:$B$378,2,FALSE))</f>
        <v>Predominantly Rural</v>
      </c>
      <c r="BN322" t="str">
        <f>IFERROR(VLOOKUP(BL322,'class and classification'!$A$1:$C$338,3,FALSE),VLOOKUP(BL322,'class and classification'!$A$340:$C$378,3,FALSE))</f>
        <v>UA</v>
      </c>
      <c r="BO322">
        <v>27.93</v>
      </c>
      <c r="BP322">
        <v>32.43</v>
      </c>
      <c r="BQ322">
        <v>65.47</v>
      </c>
      <c r="BR322">
        <v>70.040000000000006</v>
      </c>
      <c r="BS322">
        <v>70.260000000000005</v>
      </c>
      <c r="BT322">
        <v>70.849999999999994</v>
      </c>
    </row>
    <row r="323" spans="1:72"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87</v>
      </c>
      <c r="F323">
        <v>91</v>
      </c>
      <c r="G323">
        <v>93.8</v>
      </c>
      <c r="H323">
        <v>94.6</v>
      </c>
      <c r="I323">
        <v>95</v>
      </c>
      <c r="J323">
        <v>95</v>
      </c>
      <c r="AB323" t="s">
        <v>258</v>
      </c>
      <c r="AC323" t="str">
        <f>IFERROR(VLOOKUP(AB323,'class and classification'!$A$1:$B$338,2,FALSE),VLOOKUP(AB323,'class and classification'!$A$340:$B$378,2,FALSE))</f>
        <v>Predominantly Urban</v>
      </c>
      <c r="AD323" t="str">
        <f>IFERROR(VLOOKUP(AB323,'class and classification'!$A$1:$C$338,3,FALSE),VLOOKUP(AB323,'class and classification'!$A$340:$C$378,3,FALSE))</f>
        <v>SD</v>
      </c>
      <c r="AI323">
        <v>1.3</v>
      </c>
      <c r="AJ323">
        <v>3.6</v>
      </c>
      <c r="BB323" t="s">
        <v>148</v>
      </c>
      <c r="BC323" t="str">
        <f>IFERROR(VLOOKUP(BB323,'class and classification'!$A$1:$B$338,2,FALSE),VLOOKUP(BB323,'class and classification'!$A$340:$B$378,2,FALSE))</f>
        <v>Predominantly Urban</v>
      </c>
      <c r="BD323" t="str">
        <f>IFERROR(VLOOKUP(BB323,'class and classification'!$A$1:$C$338,3,FALSE),VLOOKUP(BB323,'class and classification'!$A$340:$C$378,3,FALSE))</f>
        <v>UA</v>
      </c>
      <c r="BG323">
        <v>78.900000000000006</v>
      </c>
      <c r="BH323">
        <v>97</v>
      </c>
      <c r="BI323">
        <v>97.5</v>
      </c>
      <c r="BJ323">
        <v>97.6</v>
      </c>
      <c r="BL323" t="s">
        <v>148</v>
      </c>
      <c r="BM323" t="str">
        <f>IFERROR(VLOOKUP(BL323,'class and classification'!$A$1:$B$338,2,FALSE),VLOOKUP(BL323,'class and classification'!$A$340:$B$378,2,FALSE))</f>
        <v>Predominantly Urban</v>
      </c>
      <c r="BN323" t="str">
        <f>IFERROR(VLOOKUP(BL323,'class and classification'!$A$1:$C$338,3,FALSE),VLOOKUP(BL323,'class and classification'!$A$340:$C$378,3,FALSE))</f>
        <v>UA</v>
      </c>
      <c r="BO323">
        <v>98.429999999999993</v>
      </c>
      <c r="BP323">
        <v>92.44</v>
      </c>
      <c r="BQ323">
        <v>93.6</v>
      </c>
      <c r="BR323">
        <v>98.38</v>
      </c>
      <c r="BS323">
        <v>98.57</v>
      </c>
      <c r="BT323">
        <v>98.49</v>
      </c>
    </row>
    <row r="324" spans="1:72"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92</v>
      </c>
      <c r="F324">
        <v>93</v>
      </c>
      <c r="G324">
        <v>95.300000000000011</v>
      </c>
      <c r="H324">
        <v>95.1</v>
      </c>
      <c r="I324">
        <v>95.5</v>
      </c>
      <c r="J324">
        <v>96.6</v>
      </c>
      <c r="AB324" t="s">
        <v>278</v>
      </c>
      <c r="AC324" t="str">
        <f>IFERROR(VLOOKUP(AB324,'class and classification'!$A$1:$B$338,2,FALSE),VLOOKUP(AB324,'class and classification'!$A$340:$B$378,2,FALSE))</f>
        <v>Predominantly Urban</v>
      </c>
      <c r="AD324" t="str">
        <f>IFERROR(VLOOKUP(AB324,'class and classification'!$A$1:$C$338,3,FALSE),VLOOKUP(AB324,'class and classification'!$A$340:$C$378,3,FALSE))</f>
        <v>SD</v>
      </c>
      <c r="AI324">
        <v>5.4</v>
      </c>
      <c r="AJ324">
        <v>39</v>
      </c>
      <c r="BB324" t="s">
        <v>184</v>
      </c>
      <c r="BC324" t="str">
        <f>IFERROR(VLOOKUP(BB324,'class and classification'!$A$1:$B$338,2,FALSE),VLOOKUP(BB324,'class and classification'!$A$340:$B$378,2,FALSE))</f>
        <v>Predominantly Urban</v>
      </c>
      <c r="BD324" t="str">
        <f>IFERROR(VLOOKUP(BB324,'class and classification'!$A$1:$C$338,3,FALSE),VLOOKUP(BB324,'class and classification'!$A$340:$C$378,3,FALSE))</f>
        <v>UA</v>
      </c>
      <c r="BG324">
        <v>0.3</v>
      </c>
      <c r="BH324">
        <v>0.5</v>
      </c>
      <c r="BI324">
        <v>0.7</v>
      </c>
      <c r="BJ324">
        <v>1.6</v>
      </c>
      <c r="BL324" t="s">
        <v>184</v>
      </c>
      <c r="BM324" t="str">
        <f>IFERROR(VLOOKUP(BL324,'class and classification'!$A$1:$B$338,2,FALSE),VLOOKUP(BL324,'class and classification'!$A$340:$B$378,2,FALSE))</f>
        <v>Predominantly Urban</v>
      </c>
      <c r="BN324" t="str">
        <f>IFERROR(VLOOKUP(BL324,'class and classification'!$A$1:$C$338,3,FALSE),VLOOKUP(BL324,'class and classification'!$A$340:$C$378,3,FALSE))</f>
        <v>UA</v>
      </c>
      <c r="BO324">
        <v>57.410000000000004</v>
      </c>
      <c r="BP324">
        <v>50.86</v>
      </c>
      <c r="BQ324">
        <v>59.93</v>
      </c>
      <c r="BR324">
        <v>58.86</v>
      </c>
      <c r="BS324">
        <v>60.02</v>
      </c>
      <c r="BT324">
        <v>68.599999999999994</v>
      </c>
    </row>
    <row r="325" spans="1:72"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84</v>
      </c>
      <c r="F325">
        <v>89</v>
      </c>
      <c r="G325">
        <v>93.300000000000011</v>
      </c>
      <c r="H325">
        <v>93.5</v>
      </c>
      <c r="I325">
        <v>93.4</v>
      </c>
      <c r="J325">
        <v>93.1</v>
      </c>
      <c r="AB325" t="s">
        <v>294</v>
      </c>
      <c r="AC325" t="str">
        <f>IFERROR(VLOOKUP(AB325,'class and classification'!$A$1:$B$338,2,FALSE),VLOOKUP(AB325,'class and classification'!$A$340:$B$378,2,FALSE))</f>
        <v>Predominantly Urban</v>
      </c>
      <c r="AD325" t="str">
        <f>IFERROR(VLOOKUP(AB325,'class and classification'!$A$1:$C$338,3,FALSE),VLOOKUP(AB325,'class and classification'!$A$340:$C$378,3,FALSE))</f>
        <v>SD</v>
      </c>
      <c r="AI325">
        <v>2.4</v>
      </c>
      <c r="AJ325">
        <v>22.9</v>
      </c>
      <c r="BB325" t="s">
        <v>187</v>
      </c>
      <c r="BC325" t="str">
        <f>IFERROR(VLOOKUP(BB325,'class and classification'!$A$1:$B$338,2,FALSE),VLOOKUP(BB325,'class and classification'!$A$340:$B$378,2,FALSE))</f>
        <v>Urban with Significant Rural</v>
      </c>
      <c r="BD325" t="str">
        <f>IFERROR(VLOOKUP(BB325,'class and classification'!$A$1:$C$338,3,FALSE),VLOOKUP(BB325,'class and classification'!$A$340:$C$378,3,FALSE))</f>
        <v>UA</v>
      </c>
      <c r="BG325">
        <v>1.2</v>
      </c>
      <c r="BH325">
        <v>1.4</v>
      </c>
      <c r="BI325">
        <v>5.8</v>
      </c>
      <c r="BJ325">
        <v>11</v>
      </c>
      <c r="BL325" t="s">
        <v>187</v>
      </c>
      <c r="BM325" t="str">
        <f>IFERROR(VLOOKUP(BL325,'class and classification'!$A$1:$B$338,2,FALSE),VLOOKUP(BL325,'class and classification'!$A$340:$B$378,2,FALSE))</f>
        <v>Urban with Significant Rural</v>
      </c>
      <c r="BN325" t="str">
        <f>IFERROR(VLOOKUP(BL325,'class and classification'!$A$1:$C$338,3,FALSE),VLOOKUP(BL325,'class and classification'!$A$340:$C$378,3,FALSE))</f>
        <v>UA</v>
      </c>
      <c r="BO325">
        <v>58.25</v>
      </c>
      <c r="BP325">
        <v>48.17</v>
      </c>
      <c r="BQ325">
        <v>69.900000000000006</v>
      </c>
      <c r="BR325">
        <v>67.290000000000006</v>
      </c>
      <c r="BS325">
        <v>74.489999999999995</v>
      </c>
      <c r="BT325">
        <v>75.11</v>
      </c>
    </row>
    <row r="326" spans="1:72"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92</v>
      </c>
      <c r="F326">
        <v>92</v>
      </c>
      <c r="G326">
        <v>95.5</v>
      </c>
      <c r="H326">
        <v>95.199999999999989</v>
      </c>
      <c r="I326">
        <v>95.7</v>
      </c>
      <c r="J326">
        <v>96.9</v>
      </c>
      <c r="AB326" t="s">
        <v>297</v>
      </c>
      <c r="AC326" t="str">
        <f>IFERROR(VLOOKUP(AB326,'class and classification'!$A$1:$B$338,2,FALSE),VLOOKUP(AB326,'class and classification'!$A$340:$B$378,2,FALSE))</f>
        <v>Predominantly Urban</v>
      </c>
      <c r="AD326" t="str">
        <f>IFERROR(VLOOKUP(AB326,'class and classification'!$A$1:$C$338,3,FALSE),VLOOKUP(AB326,'class and classification'!$A$340:$C$378,3,FALSE))</f>
        <v>SD</v>
      </c>
      <c r="AI326">
        <v>9.6999999999999993</v>
      </c>
      <c r="AJ326">
        <v>70.400000000000006</v>
      </c>
      <c r="BB326" t="s">
        <v>319</v>
      </c>
      <c r="BC326" t="str">
        <f>IFERROR(VLOOKUP(BB326,'class and classification'!$A$1:$B$338,2,FALSE),VLOOKUP(BB326,'class and classification'!$A$340:$B$378,2,FALSE))</f>
        <v>Predominantly Urban</v>
      </c>
      <c r="BD326" t="str">
        <f>IFERROR(VLOOKUP(BB326,'class and classification'!$A$1:$C$338,3,FALSE),VLOOKUP(BB326,'class and classification'!$A$340:$C$378,3,FALSE))</f>
        <v>UA</v>
      </c>
      <c r="BG326">
        <v>28.4</v>
      </c>
      <c r="BH326">
        <v>43.6</v>
      </c>
      <c r="BI326">
        <v>54.8</v>
      </c>
      <c r="BJ326">
        <v>60.4</v>
      </c>
      <c r="BL326" t="s">
        <v>319</v>
      </c>
      <c r="BM326" t="str">
        <f>IFERROR(VLOOKUP(BL326,'class and classification'!$A$1:$B$338,2,FALSE),VLOOKUP(BL326,'class and classification'!$A$340:$B$378,2,FALSE))</f>
        <v>Predominantly Urban</v>
      </c>
      <c r="BN326" t="str">
        <f>IFERROR(VLOOKUP(BL326,'class and classification'!$A$1:$C$338,3,FALSE),VLOOKUP(BL326,'class and classification'!$A$340:$C$378,3,FALSE))</f>
        <v>UA</v>
      </c>
      <c r="BO326">
        <v>70.56</v>
      </c>
      <c r="BP326">
        <v>68.78</v>
      </c>
      <c r="BQ326">
        <v>80.88</v>
      </c>
      <c r="BR326">
        <v>82.85</v>
      </c>
      <c r="BS326">
        <v>82.44</v>
      </c>
      <c r="BT326">
        <v>84.96</v>
      </c>
    </row>
    <row r="327" spans="1:72"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98</v>
      </c>
      <c r="F327">
        <v>99</v>
      </c>
      <c r="G327">
        <v>99.1</v>
      </c>
      <c r="H327">
        <v>98.7</v>
      </c>
      <c r="I327">
        <v>98.7</v>
      </c>
      <c r="J327">
        <v>96.6</v>
      </c>
      <c r="AB327" t="s">
        <v>39</v>
      </c>
      <c r="AC327" t="str">
        <f>IFERROR(VLOOKUP(AB327,'class and classification'!$A$1:$B$338,2,FALSE),VLOOKUP(AB327,'class and classification'!$A$340:$B$378,2,FALSE))</f>
        <v>Predominantly Rural</v>
      </c>
      <c r="AD327" t="str">
        <f>IFERROR(VLOOKUP(AB327,'class and classification'!$A$1:$C$338,3,FALSE),VLOOKUP(AB327,'class and classification'!$A$340:$C$378,3,FALSE))</f>
        <v>SD</v>
      </c>
      <c r="AI327">
        <v>11.1</v>
      </c>
      <c r="AJ327">
        <v>29.5</v>
      </c>
      <c r="BB327" t="s">
        <v>82</v>
      </c>
      <c r="BC327" t="str">
        <f>IFERROR(VLOOKUP(BB327,'class and classification'!$A$1:$B$338,2,FALSE),VLOOKUP(BB327,'class and classification'!$A$340:$B$378,2,FALSE))</f>
        <v>Predominantly Urban</v>
      </c>
      <c r="BD327" t="str">
        <f>IFERROR(VLOOKUP(BB327,'class and classification'!$A$1:$C$338,3,FALSE),VLOOKUP(BB327,'class and classification'!$A$340:$C$378,3,FALSE))</f>
        <v>UA</v>
      </c>
      <c r="BG327">
        <v>1.9</v>
      </c>
      <c r="BH327">
        <v>4.3</v>
      </c>
      <c r="BI327">
        <v>9.6</v>
      </c>
      <c r="BJ327">
        <v>46.9</v>
      </c>
      <c r="BL327" t="s">
        <v>82</v>
      </c>
      <c r="BM327" t="str">
        <f>IFERROR(VLOOKUP(BL327,'class and classification'!$A$1:$B$338,2,FALSE),VLOOKUP(BL327,'class and classification'!$A$340:$B$378,2,FALSE))</f>
        <v>Predominantly Urban</v>
      </c>
      <c r="BN327" t="str">
        <f>IFERROR(VLOOKUP(BL327,'class and classification'!$A$1:$C$338,3,FALSE),VLOOKUP(BL327,'class and classification'!$A$340:$C$378,3,FALSE))</f>
        <v>UA</v>
      </c>
      <c r="BO327">
        <v>98.88</v>
      </c>
      <c r="BP327">
        <v>83.24</v>
      </c>
      <c r="BQ327">
        <v>87.58</v>
      </c>
      <c r="BR327">
        <v>93.27</v>
      </c>
      <c r="BS327">
        <v>92.19</v>
      </c>
      <c r="BT327">
        <v>94.1</v>
      </c>
    </row>
    <row r="328" spans="1:72" x14ac:dyDescent="0.3">
      <c r="AB328" t="s">
        <v>44</v>
      </c>
      <c r="AC328" t="str">
        <f>IFERROR(VLOOKUP(AB328,'class and classification'!$A$1:$B$338,2,FALSE),VLOOKUP(AB328,'class and classification'!$A$340:$B$378,2,FALSE))</f>
        <v>Urban with Significant Rural</v>
      </c>
      <c r="AD328" t="str">
        <f>IFERROR(VLOOKUP(AB328,'class and classification'!$A$1:$C$338,3,FALSE),VLOOKUP(AB328,'class and classification'!$A$340:$C$378,3,FALSE))</f>
        <v>SD</v>
      </c>
      <c r="AI328">
        <v>7.3</v>
      </c>
      <c r="AJ328">
        <v>8.6999999999999993</v>
      </c>
      <c r="BB328" t="s">
        <v>155</v>
      </c>
      <c r="BC328" t="str">
        <f>IFERROR(VLOOKUP(BB328,'class and classification'!$A$1:$B$338,2,FALSE),VLOOKUP(BB328,'class and classification'!$A$340:$B$378,2,FALSE))</f>
        <v>Predominantly Urban</v>
      </c>
      <c r="BD328" t="str">
        <f>IFERROR(VLOOKUP(BB328,'class and classification'!$A$1:$C$338,3,FALSE),VLOOKUP(BB328,'class and classification'!$A$340:$C$378,3,FALSE))</f>
        <v>UA</v>
      </c>
      <c r="BG328">
        <v>3.2</v>
      </c>
      <c r="BH328">
        <v>6</v>
      </c>
      <c r="BI328">
        <v>7.5</v>
      </c>
      <c r="BJ328">
        <v>24.1</v>
      </c>
      <c r="BL328" t="s">
        <v>155</v>
      </c>
      <c r="BM328" t="str">
        <f>IFERROR(VLOOKUP(BL328,'class and classification'!$A$1:$B$338,2,FALSE),VLOOKUP(BL328,'class and classification'!$A$340:$B$378,2,FALSE))</f>
        <v>Predominantly Urban</v>
      </c>
      <c r="BN328" t="str">
        <f>IFERROR(VLOOKUP(BL328,'class and classification'!$A$1:$C$338,3,FALSE),VLOOKUP(BL328,'class and classification'!$A$340:$C$378,3,FALSE))</f>
        <v>UA</v>
      </c>
      <c r="BO328">
        <v>99.6</v>
      </c>
      <c r="BP328">
        <v>83.42</v>
      </c>
      <c r="BQ328">
        <v>86.87</v>
      </c>
      <c r="BR328">
        <v>96.33</v>
      </c>
      <c r="BS328">
        <v>95.84</v>
      </c>
      <c r="BT328">
        <v>96.2</v>
      </c>
    </row>
    <row r="329" spans="1:72"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AB329" t="s">
        <v>116</v>
      </c>
      <c r="AC329" t="str">
        <f>IFERROR(VLOOKUP(AB329,'class and classification'!$A$1:$B$338,2,FALSE),VLOOKUP(AB329,'class and classification'!$A$340:$B$378,2,FALSE))</f>
        <v>Urban with Significant Rural</v>
      </c>
      <c r="AD329" t="str">
        <f>IFERROR(VLOOKUP(AB329,'class and classification'!$A$1:$C$338,3,FALSE),VLOOKUP(AB329,'class and classification'!$A$340:$C$378,3,FALSE))</f>
        <v>SD</v>
      </c>
      <c r="AI329">
        <v>3.3</v>
      </c>
      <c r="AJ329">
        <v>12.2</v>
      </c>
      <c r="BB329" t="s">
        <v>196</v>
      </c>
      <c r="BC329" t="str">
        <f>IFERROR(VLOOKUP(BB329,'class and classification'!$A$1:$B$338,2,FALSE),VLOOKUP(BB329,'class and classification'!$A$340:$B$378,2,FALSE))</f>
        <v>Predominantly Urban</v>
      </c>
      <c r="BD329" t="str">
        <f>IFERROR(VLOOKUP(BB329,'class and classification'!$A$1:$C$338,3,FALSE),VLOOKUP(BB329,'class and classification'!$A$340:$C$378,3,FALSE))</f>
        <v>UA</v>
      </c>
      <c r="BG329">
        <v>4.8</v>
      </c>
      <c r="BH329">
        <v>6.7</v>
      </c>
      <c r="BI329">
        <v>21</v>
      </c>
      <c r="BJ329">
        <v>32.799999999999997</v>
      </c>
      <c r="BL329" t="s">
        <v>196</v>
      </c>
      <c r="BM329" t="str">
        <f>IFERROR(VLOOKUP(BL329,'class and classification'!$A$1:$B$338,2,FALSE),VLOOKUP(BL329,'class and classification'!$A$340:$B$378,2,FALSE))</f>
        <v>Predominantly Urban</v>
      </c>
      <c r="BN329" t="str">
        <f>IFERROR(VLOOKUP(BL329,'class and classification'!$A$1:$C$338,3,FALSE),VLOOKUP(BL329,'class and classification'!$A$340:$C$378,3,FALSE))</f>
        <v>UA</v>
      </c>
      <c r="BO329">
        <v>98.3</v>
      </c>
      <c r="BP329">
        <v>80.19</v>
      </c>
      <c r="BQ329">
        <v>86.9</v>
      </c>
      <c r="BR329">
        <v>94.21</v>
      </c>
      <c r="BS329">
        <v>93.57</v>
      </c>
      <c r="BT329">
        <v>95.14</v>
      </c>
    </row>
    <row r="330" spans="1:72"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83</v>
      </c>
      <c r="F330">
        <v>86</v>
      </c>
      <c r="G330">
        <v>87</v>
      </c>
      <c r="H330">
        <v>89.600000000000009</v>
      </c>
      <c r="I330">
        <v>90.7</v>
      </c>
      <c r="J330">
        <v>91.3</v>
      </c>
      <c r="AB330" t="s">
        <v>147</v>
      </c>
      <c r="AC330" t="str">
        <f>IFERROR(VLOOKUP(AB330,'class and classification'!$A$1:$B$338,2,FALSE),VLOOKUP(AB330,'class and classification'!$A$340:$B$378,2,FALSE))</f>
        <v>Predominantly Rural</v>
      </c>
      <c r="AD330" t="str">
        <f>IFERROR(VLOOKUP(AB330,'class and classification'!$A$1:$C$338,3,FALSE),VLOOKUP(AB330,'class and classification'!$A$340:$C$378,3,FALSE))</f>
        <v>SD</v>
      </c>
      <c r="AI330">
        <v>3.4</v>
      </c>
      <c r="AJ330">
        <v>12.2</v>
      </c>
      <c r="BB330" t="s">
        <v>223</v>
      </c>
      <c r="BC330" t="str">
        <f>IFERROR(VLOOKUP(BB330,'class and classification'!$A$1:$B$338,2,FALSE),VLOOKUP(BB330,'class and classification'!$A$340:$B$378,2,FALSE))</f>
        <v>Predominantly Rural</v>
      </c>
      <c r="BD330" t="str">
        <f>IFERROR(VLOOKUP(BB330,'class and classification'!$A$1:$C$338,3,FALSE),VLOOKUP(BB330,'class and classification'!$A$340:$C$378,3,FALSE))</f>
        <v>UA</v>
      </c>
      <c r="BG330">
        <v>8.3000000000000007</v>
      </c>
      <c r="BH330">
        <v>10</v>
      </c>
      <c r="BI330">
        <v>12.1</v>
      </c>
      <c r="BJ330">
        <v>14.4</v>
      </c>
      <c r="BL330" t="s">
        <v>223</v>
      </c>
      <c r="BM330" t="str">
        <f>IFERROR(VLOOKUP(BL330,'class and classification'!$A$1:$B$338,2,FALSE),VLOOKUP(BL330,'class and classification'!$A$340:$B$378,2,FALSE))</f>
        <v>Predominantly Rural</v>
      </c>
      <c r="BN330" t="str">
        <f>IFERROR(VLOOKUP(BL330,'class and classification'!$A$1:$C$338,3,FALSE),VLOOKUP(BL330,'class and classification'!$A$340:$C$378,3,FALSE))</f>
        <v>UA</v>
      </c>
      <c r="BO330">
        <v>5.56</v>
      </c>
      <c r="BP330">
        <v>3.42</v>
      </c>
      <c r="BQ330">
        <v>37.799999999999997</v>
      </c>
      <c r="BR330">
        <v>43.56</v>
      </c>
      <c r="BS330">
        <v>43.33</v>
      </c>
      <c r="BT330">
        <v>57.94</v>
      </c>
    </row>
    <row r="331" spans="1:72"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79</v>
      </c>
      <c r="F331">
        <v>80</v>
      </c>
      <c r="G331">
        <v>84.800000000000011</v>
      </c>
      <c r="H331">
        <v>86.100000000000009</v>
      </c>
      <c r="I331">
        <v>87.6</v>
      </c>
      <c r="J331">
        <v>87.8</v>
      </c>
      <c r="AB331" t="s">
        <v>188</v>
      </c>
      <c r="AC331" t="str">
        <f>IFERROR(VLOOKUP(AB331,'class and classification'!$A$1:$B$338,2,FALSE),VLOOKUP(AB331,'class and classification'!$A$340:$B$378,2,FALSE))</f>
        <v>Predominantly Rural</v>
      </c>
      <c r="AD331" t="str">
        <f>IFERROR(VLOOKUP(AB331,'class and classification'!$A$1:$C$338,3,FALSE),VLOOKUP(AB331,'class and classification'!$A$340:$C$378,3,FALSE))</f>
        <v>SD</v>
      </c>
      <c r="AI331">
        <v>4.2</v>
      </c>
      <c r="AJ331">
        <v>6.3</v>
      </c>
      <c r="BB331" t="s">
        <v>189</v>
      </c>
      <c r="BC331" t="str">
        <f>IFERROR(VLOOKUP(BB331,'class and classification'!$A$1:$B$338,2,FALSE),VLOOKUP(BB331,'class and classification'!$A$340:$B$378,2,FALSE))</f>
        <v>Urban with Significant Rural</v>
      </c>
      <c r="BD331" t="str">
        <f>IFERROR(VLOOKUP(BB331,'class and classification'!$A$1:$C$338,3,FALSE),VLOOKUP(BB331,'class and classification'!$A$340:$C$378,3,FALSE))</f>
        <v>UA</v>
      </c>
      <c r="BJ331">
        <v>21.6</v>
      </c>
      <c r="BL331" t="s">
        <v>189</v>
      </c>
      <c r="BM331" t="str">
        <f>IFERROR(VLOOKUP(BL331,'class and classification'!$A$1:$B$338,2,FALSE),VLOOKUP(BL331,'class and classification'!$A$340:$B$378,2,FALSE))</f>
        <v>Urban with Significant Rural</v>
      </c>
      <c r="BN331" t="str">
        <f>IFERROR(VLOOKUP(BL331,'class and classification'!$A$1:$C$338,3,FALSE),VLOOKUP(BL331,'class and classification'!$A$340:$C$378,3,FALSE))</f>
        <v>UA</v>
      </c>
      <c r="BT331">
        <v>79.849999999999994</v>
      </c>
    </row>
    <row r="332" spans="1:72"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98</v>
      </c>
      <c r="F332">
        <v>98</v>
      </c>
      <c r="G332">
        <v>98.8</v>
      </c>
      <c r="H332">
        <v>98.300000000000011</v>
      </c>
      <c r="I332">
        <v>98.2</v>
      </c>
      <c r="J332">
        <v>98</v>
      </c>
      <c r="AB332" t="s">
        <v>195</v>
      </c>
      <c r="AC332" t="str">
        <f>IFERROR(VLOOKUP(AB332,'class and classification'!$A$1:$B$338,2,FALSE),VLOOKUP(AB332,'class and classification'!$A$340:$B$378,2,FALSE))</f>
        <v>Predominantly Urban</v>
      </c>
      <c r="AD332" t="str">
        <f>IFERROR(VLOOKUP(AB332,'class and classification'!$A$1:$C$338,3,FALSE),VLOOKUP(AB332,'class and classification'!$A$340:$C$378,3,FALSE))</f>
        <v>SD</v>
      </c>
      <c r="AI332">
        <v>0.2</v>
      </c>
      <c r="AJ332">
        <v>19.600000000000001</v>
      </c>
      <c r="BB332" t="s">
        <v>302</v>
      </c>
      <c r="BC332" t="str">
        <f>IFERROR(VLOOKUP(BB332,'class and classification'!$A$1:$B$338,2,FALSE),VLOOKUP(BB332,'class and classification'!$A$340:$B$378,2,FALSE))</f>
        <v>Urban with Significant Rural</v>
      </c>
      <c r="BD332" t="str">
        <f>IFERROR(VLOOKUP(BB332,'class and classification'!$A$1:$C$338,3,FALSE),VLOOKUP(BB332,'class and classification'!$A$340:$C$378,3,FALSE))</f>
        <v>UA</v>
      </c>
      <c r="BJ332">
        <v>41.5</v>
      </c>
      <c r="BL332" t="s">
        <v>302</v>
      </c>
      <c r="BM332" t="str">
        <f>IFERROR(VLOOKUP(BL332,'class and classification'!$A$1:$B$338,2,FALSE),VLOOKUP(BL332,'class and classification'!$A$340:$B$378,2,FALSE))</f>
        <v>Urban with Significant Rural</v>
      </c>
      <c r="BN332" t="str">
        <f>IFERROR(VLOOKUP(BL332,'class and classification'!$A$1:$C$338,3,FALSE),VLOOKUP(BL332,'class and classification'!$A$340:$C$378,3,FALSE))</f>
        <v>UA</v>
      </c>
      <c r="BT332">
        <v>80.33</v>
      </c>
    </row>
    <row r="333" spans="1:72"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89</v>
      </c>
      <c r="F333">
        <v>90</v>
      </c>
      <c r="G333">
        <v>92.3</v>
      </c>
      <c r="H333">
        <v>93</v>
      </c>
      <c r="I333">
        <v>93.5</v>
      </c>
      <c r="J333">
        <v>94</v>
      </c>
      <c r="AB333" t="s">
        <v>244</v>
      </c>
      <c r="AC333" t="str">
        <f>IFERROR(VLOOKUP(AB333,'class and classification'!$A$1:$B$338,2,FALSE),VLOOKUP(AB333,'class and classification'!$A$340:$B$378,2,FALSE))</f>
        <v>Predominantly Rural</v>
      </c>
      <c r="AD333" t="str">
        <f>IFERROR(VLOOKUP(AB333,'class and classification'!$A$1:$C$338,3,FALSE),VLOOKUP(AB333,'class and classification'!$A$340:$C$378,3,FALSE))</f>
        <v>SD</v>
      </c>
      <c r="AI333">
        <v>8.4</v>
      </c>
      <c r="AJ333">
        <v>13.8</v>
      </c>
      <c r="BB333" t="s">
        <v>133</v>
      </c>
      <c r="BC333" t="str">
        <f>IFERROR(VLOOKUP(BB333,'class and classification'!$A$1:$B$338,2,FALSE),VLOOKUP(BB333,'class and classification'!$A$340:$B$378,2,FALSE))</f>
        <v>Predominantly Rural</v>
      </c>
      <c r="BD333" t="str">
        <f>IFERROR(VLOOKUP(BB333,'class and classification'!$A$1:$C$338,3,FALSE),VLOOKUP(BB333,'class and classification'!$A$340:$C$378,3,FALSE))</f>
        <v>UA</v>
      </c>
      <c r="BG333">
        <v>10.7</v>
      </c>
      <c r="BH333">
        <v>13.2</v>
      </c>
      <c r="BI333">
        <v>17.100000000000001</v>
      </c>
      <c r="BJ333">
        <v>24.5</v>
      </c>
      <c r="BL333" t="s">
        <v>133</v>
      </c>
      <c r="BM333" t="str">
        <f>IFERROR(VLOOKUP(BL333,'class and classification'!$A$1:$B$338,2,FALSE),VLOOKUP(BL333,'class and classification'!$A$340:$B$378,2,FALSE))</f>
        <v>Predominantly Rural</v>
      </c>
      <c r="BN333" t="str">
        <f>IFERROR(VLOOKUP(BL333,'class and classification'!$A$1:$C$338,3,FALSE),VLOOKUP(BL333,'class and classification'!$A$340:$C$378,3,FALSE))</f>
        <v>UA</v>
      </c>
      <c r="BO333">
        <v>4.41</v>
      </c>
      <c r="BP333">
        <v>32.82</v>
      </c>
      <c r="BQ333">
        <v>60.07</v>
      </c>
      <c r="BR333">
        <v>64.41</v>
      </c>
      <c r="BS333">
        <v>65.12</v>
      </c>
      <c r="BT333">
        <v>65.33</v>
      </c>
    </row>
    <row r="334" spans="1:72"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78</v>
      </c>
      <c r="F334">
        <v>81</v>
      </c>
      <c r="G334">
        <v>84</v>
      </c>
      <c r="H334">
        <v>86.800000000000011</v>
      </c>
      <c r="I334">
        <v>88.2</v>
      </c>
      <c r="J334">
        <v>88.4</v>
      </c>
      <c r="AB334" t="s">
        <v>14</v>
      </c>
      <c r="AC334" t="str">
        <f>IFERROR(VLOOKUP(AB334,'class and classification'!$A$1:$B$338,2,FALSE),VLOOKUP(AB334,'class and classification'!$A$340:$B$378,2,FALSE))</f>
        <v>Predominantly Rural</v>
      </c>
      <c r="AD334" t="str">
        <f>IFERROR(VLOOKUP(AB334,'class and classification'!$A$1:$C$338,3,FALSE),VLOOKUP(AB334,'class and classification'!$A$340:$C$378,3,FALSE))</f>
        <v>SD</v>
      </c>
      <c r="AI334">
        <v>8.3000000000000007</v>
      </c>
      <c r="AJ334">
        <v>11.7</v>
      </c>
      <c r="BB334" t="s">
        <v>233</v>
      </c>
      <c r="BC334" t="str">
        <f>IFERROR(VLOOKUP(BB334,'class and classification'!$A$1:$B$338,2,FALSE),VLOOKUP(BB334,'class and classification'!$A$340:$B$378,2,FALSE))</f>
        <v>Predominantly Rural</v>
      </c>
      <c r="BD334" t="str">
        <f>IFERROR(VLOOKUP(BB334,'class and classification'!$A$1:$C$338,3,FALSE),VLOOKUP(BB334,'class and classification'!$A$340:$C$378,3,FALSE))</f>
        <v>UA</v>
      </c>
      <c r="BG334">
        <v>5.2</v>
      </c>
      <c r="BH334">
        <v>4.8</v>
      </c>
      <c r="BI334">
        <v>6.5</v>
      </c>
      <c r="BJ334">
        <v>11.2</v>
      </c>
      <c r="BL334" t="s">
        <v>233</v>
      </c>
      <c r="BM334" t="str">
        <f>IFERROR(VLOOKUP(BL334,'class and classification'!$A$1:$B$338,2,FALSE),VLOOKUP(BL334,'class and classification'!$A$340:$B$378,2,FALSE))</f>
        <v>Predominantly Rural</v>
      </c>
      <c r="BN334" t="str">
        <f>IFERROR(VLOOKUP(BL334,'class and classification'!$A$1:$C$338,3,FALSE),VLOOKUP(BL334,'class and classification'!$A$340:$C$378,3,FALSE))</f>
        <v>UA</v>
      </c>
      <c r="BO334">
        <v>7.1499999999999995</v>
      </c>
      <c r="BP334">
        <v>26.19</v>
      </c>
      <c r="BQ334">
        <v>52.33</v>
      </c>
      <c r="BR334">
        <v>59.47</v>
      </c>
      <c r="BS334">
        <v>62.03</v>
      </c>
      <c r="BT334">
        <v>62.54</v>
      </c>
    </row>
    <row r="335" spans="1:72"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89</v>
      </c>
      <c r="F335">
        <v>90</v>
      </c>
      <c r="G335">
        <v>92.5</v>
      </c>
      <c r="H335">
        <v>92.6</v>
      </c>
      <c r="I335">
        <v>93.5</v>
      </c>
      <c r="J335">
        <v>92.8</v>
      </c>
      <c r="AB335" t="s">
        <v>142</v>
      </c>
      <c r="AC335" t="str">
        <f>IFERROR(VLOOKUP(AB335,'class and classification'!$A$1:$B$338,2,FALSE),VLOOKUP(AB335,'class and classification'!$A$340:$B$378,2,FALSE))</f>
        <v>Predominantly Urban</v>
      </c>
      <c r="AD335" t="str">
        <f>IFERROR(VLOOKUP(AB335,'class and classification'!$A$1:$C$338,3,FALSE),VLOOKUP(AB335,'class and classification'!$A$340:$C$378,3,FALSE))</f>
        <v>SD</v>
      </c>
      <c r="AI335">
        <v>4.0999999999999996</v>
      </c>
      <c r="AJ335">
        <v>27.7</v>
      </c>
      <c r="BB335" t="s">
        <v>261</v>
      </c>
      <c r="BC335" t="str">
        <f>IFERROR(VLOOKUP(BB335,'class and classification'!$A$1:$B$338,2,FALSE),VLOOKUP(BB335,'class and classification'!$A$340:$B$378,2,FALSE))</f>
        <v>Predominantly Urban</v>
      </c>
      <c r="BD335" t="str">
        <f>IFERROR(VLOOKUP(BB335,'class and classification'!$A$1:$C$338,3,FALSE),VLOOKUP(BB335,'class and classification'!$A$340:$C$378,3,FALSE))</f>
        <v>UA</v>
      </c>
      <c r="BG335">
        <v>0.1</v>
      </c>
      <c r="BH335">
        <v>0.4</v>
      </c>
      <c r="BI335">
        <v>1</v>
      </c>
      <c r="BJ335">
        <v>23.5</v>
      </c>
      <c r="BL335" t="s">
        <v>261</v>
      </c>
      <c r="BM335" t="str">
        <f>IFERROR(VLOOKUP(BL335,'class and classification'!$A$1:$B$338,2,FALSE),VLOOKUP(BL335,'class and classification'!$A$340:$B$378,2,FALSE))</f>
        <v>Predominantly Urban</v>
      </c>
      <c r="BN335" t="str">
        <f>IFERROR(VLOOKUP(BL335,'class and classification'!$A$1:$C$338,3,FALSE),VLOOKUP(BL335,'class and classification'!$A$340:$C$378,3,FALSE))</f>
        <v>UA</v>
      </c>
      <c r="BO335">
        <v>85.929999999999993</v>
      </c>
      <c r="BP335">
        <v>60.68</v>
      </c>
      <c r="BQ335">
        <v>74.77</v>
      </c>
      <c r="BR335">
        <v>80.08</v>
      </c>
      <c r="BS335">
        <v>79.97</v>
      </c>
      <c r="BT335">
        <v>82.33</v>
      </c>
    </row>
    <row r="336" spans="1:72"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85</v>
      </c>
      <c r="F336">
        <v>85</v>
      </c>
      <c r="G336">
        <v>85.7</v>
      </c>
      <c r="H336">
        <v>84.9</v>
      </c>
      <c r="I336">
        <v>85.5</v>
      </c>
      <c r="J336">
        <v>85.4</v>
      </c>
      <c r="AB336" t="s">
        <v>172</v>
      </c>
      <c r="AC336" t="str">
        <f>IFERROR(VLOOKUP(AB336,'class and classification'!$A$1:$B$338,2,FALSE),VLOOKUP(AB336,'class and classification'!$A$340:$B$378,2,FALSE))</f>
        <v>Predominantly Rural</v>
      </c>
      <c r="AD336" t="str">
        <f>IFERROR(VLOOKUP(AB336,'class and classification'!$A$1:$C$338,3,FALSE),VLOOKUP(AB336,'class and classification'!$A$340:$C$378,3,FALSE))</f>
        <v>SD</v>
      </c>
      <c r="AI336">
        <v>12.7</v>
      </c>
      <c r="AJ336">
        <v>16.7</v>
      </c>
      <c r="BB336" t="s">
        <v>273</v>
      </c>
      <c r="BC336" t="str">
        <f>IFERROR(VLOOKUP(BB336,'class and classification'!$A$1:$B$338,2,FALSE),VLOOKUP(BB336,'class and classification'!$A$340:$B$378,2,FALSE))</f>
        <v>Predominantly Urban</v>
      </c>
      <c r="BD336" t="str">
        <f>IFERROR(VLOOKUP(BB336,'class and classification'!$A$1:$C$338,3,FALSE),VLOOKUP(BB336,'class and classification'!$A$340:$C$378,3,FALSE))</f>
        <v>UA</v>
      </c>
      <c r="BG336">
        <v>1.4</v>
      </c>
      <c r="BH336">
        <v>2.6</v>
      </c>
      <c r="BI336">
        <v>5.5</v>
      </c>
      <c r="BJ336">
        <v>11.1</v>
      </c>
      <c r="BL336" t="s">
        <v>273</v>
      </c>
      <c r="BM336" t="str">
        <f>IFERROR(VLOOKUP(BL336,'class and classification'!$A$1:$B$338,2,FALSE),VLOOKUP(BL336,'class and classification'!$A$340:$B$378,2,FALSE))</f>
        <v>Predominantly Urban</v>
      </c>
      <c r="BN336" t="str">
        <f>IFERROR(VLOOKUP(BL336,'class and classification'!$A$1:$C$338,3,FALSE),VLOOKUP(BL336,'class and classification'!$A$340:$C$378,3,FALSE))</f>
        <v>UA</v>
      </c>
      <c r="BO336">
        <v>33.03</v>
      </c>
      <c r="BP336">
        <v>55.16</v>
      </c>
      <c r="BQ336">
        <v>77.06</v>
      </c>
      <c r="BR336">
        <v>78.45</v>
      </c>
      <c r="BS336">
        <v>77.34</v>
      </c>
      <c r="BT336">
        <v>77.63</v>
      </c>
    </row>
    <row r="337" spans="1:72" x14ac:dyDescent="0.3">
      <c r="AB337" t="s">
        <v>96</v>
      </c>
      <c r="AC337" t="str">
        <f>IFERROR(VLOOKUP(AB337,'class and classification'!$A$1:$B$338,2,FALSE),VLOOKUP(AB337,'class and classification'!$A$340:$B$378,2,FALSE))</f>
        <v>Predominantly Rural</v>
      </c>
      <c r="AD337" t="str">
        <f>IFERROR(VLOOKUP(AB337,'class and classification'!$A$1:$C$338,3,FALSE),VLOOKUP(AB337,'class and classification'!$A$340:$C$378,3,FALSE))</f>
        <v>SD</v>
      </c>
      <c r="AI337">
        <v>12.8</v>
      </c>
      <c r="AJ337">
        <v>17.2</v>
      </c>
      <c r="BB337" t="s">
        <v>26</v>
      </c>
      <c r="BC337" t="str">
        <f>IFERROR(VLOOKUP(BB337,'class and classification'!$A$1:$B$338,2,FALSE),VLOOKUP(BB337,'class and classification'!$A$340:$B$378,2,FALSE))</f>
        <v>Urban with Significant Rural</v>
      </c>
      <c r="BD337" t="str">
        <f>IFERROR(VLOOKUP(BB337,'class and classification'!$A$1:$C$338,3,FALSE),VLOOKUP(BB337,'class and classification'!$A$340:$C$378,3,FALSE))</f>
        <v>UA</v>
      </c>
      <c r="BG337">
        <v>4.0999999999999996</v>
      </c>
      <c r="BH337">
        <v>7.4</v>
      </c>
      <c r="BI337">
        <v>10.7</v>
      </c>
      <c r="BJ337">
        <v>16.399999999999999</v>
      </c>
      <c r="BL337" t="s">
        <v>26</v>
      </c>
      <c r="BM337" t="str">
        <f>IFERROR(VLOOKUP(BL337,'class and classification'!$A$1:$B$338,2,FALSE),VLOOKUP(BL337,'class and classification'!$A$340:$B$378,2,FALSE))</f>
        <v>Urban with Significant Rural</v>
      </c>
      <c r="BN337" t="str">
        <f>IFERROR(VLOOKUP(BL337,'class and classification'!$A$1:$C$338,3,FALSE),VLOOKUP(BL337,'class and classification'!$A$340:$C$378,3,FALSE))</f>
        <v>UA</v>
      </c>
      <c r="BO337">
        <v>46.08</v>
      </c>
      <c r="BP337">
        <v>55.53</v>
      </c>
      <c r="BQ337">
        <v>70.77</v>
      </c>
      <c r="BR337">
        <v>68.239999999999995</v>
      </c>
      <c r="BS337">
        <v>68.63</v>
      </c>
      <c r="BT337">
        <v>72</v>
      </c>
    </row>
    <row r="338" spans="1:72"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AB338" t="s">
        <v>304</v>
      </c>
      <c r="AC338" t="str">
        <f>IFERROR(VLOOKUP(AB338,'class and classification'!$A$1:$B$338,2,FALSE),VLOOKUP(AB338,'class and classification'!$A$340:$B$378,2,FALSE))</f>
        <v>Predominantly Rural</v>
      </c>
      <c r="AD338" t="str">
        <f>IFERROR(VLOOKUP(AB338,'class and classification'!$A$1:$C$338,3,FALSE),VLOOKUP(AB338,'class and classification'!$A$340:$C$378,3,FALSE))</f>
        <v>SD</v>
      </c>
      <c r="AI338">
        <v>11.2</v>
      </c>
      <c r="AJ338">
        <v>17.3</v>
      </c>
      <c r="BB338" t="s">
        <v>59</v>
      </c>
      <c r="BC338" t="str">
        <f>IFERROR(VLOOKUP(BB338,'class and classification'!$A$1:$B$338,2,FALSE),VLOOKUP(BB338,'class and classification'!$A$340:$B$378,2,FALSE))</f>
        <v>Predominantly Rural</v>
      </c>
      <c r="BD338" t="str">
        <f>IFERROR(VLOOKUP(BB338,'class and classification'!$A$1:$C$338,3,FALSE),VLOOKUP(BB338,'class and classification'!$A$340:$C$378,3,FALSE))</f>
        <v>UA</v>
      </c>
      <c r="BG338">
        <v>3.8</v>
      </c>
      <c r="BH338">
        <v>6</v>
      </c>
      <c r="BI338">
        <v>12.5</v>
      </c>
      <c r="BJ338">
        <v>20.9</v>
      </c>
      <c r="BL338" t="s">
        <v>59</v>
      </c>
      <c r="BM338" t="str">
        <f>IFERROR(VLOOKUP(BL338,'class and classification'!$A$1:$B$338,2,FALSE),VLOOKUP(BL338,'class and classification'!$A$340:$B$378,2,FALSE))</f>
        <v>Predominantly Rural</v>
      </c>
      <c r="BN338" t="str">
        <f>IFERROR(VLOOKUP(BL338,'class and classification'!$A$1:$C$338,3,FALSE),VLOOKUP(BL338,'class and classification'!$A$340:$C$378,3,FALSE))</f>
        <v>UA</v>
      </c>
      <c r="BO338">
        <v>50.839999999999996</v>
      </c>
      <c r="BP338">
        <v>26.96</v>
      </c>
      <c r="BQ338">
        <v>67.75</v>
      </c>
      <c r="BR338">
        <v>66.05</v>
      </c>
      <c r="BS338">
        <v>66.16</v>
      </c>
      <c r="BT338">
        <v>67.040000000000006</v>
      </c>
    </row>
    <row r="339" spans="1:72"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77</v>
      </c>
      <c r="F339">
        <v>80</v>
      </c>
      <c r="G339">
        <v>83.7</v>
      </c>
      <c r="H339">
        <v>87.2</v>
      </c>
      <c r="I339">
        <v>89.8</v>
      </c>
      <c r="J339">
        <v>90.9</v>
      </c>
      <c r="AB339" t="s">
        <v>97</v>
      </c>
      <c r="AC339" t="str">
        <f>IFERROR(VLOOKUP(AB339,'class and classification'!$A$1:$B$338,2,FALSE),VLOOKUP(AB339,'class and classification'!$A$340:$B$378,2,FALSE))</f>
        <v>Predominantly Urban</v>
      </c>
      <c r="AD339" t="str">
        <f>IFERROR(VLOOKUP(AB339,'class and classification'!$A$1:$C$338,3,FALSE),VLOOKUP(AB339,'class and classification'!$A$340:$C$378,3,FALSE))</f>
        <v>SD</v>
      </c>
      <c r="AI339">
        <v>3</v>
      </c>
      <c r="AJ339">
        <v>22.6</v>
      </c>
      <c r="BB339" t="s">
        <v>161</v>
      </c>
      <c r="BC339" t="str">
        <f>IFERROR(VLOOKUP(BB339,'class and classification'!$A$1:$B$338,2,FALSE),VLOOKUP(BB339,'class and classification'!$A$340:$B$378,2,FALSE))</f>
        <v>Predominantly Urban</v>
      </c>
      <c r="BD339" t="str">
        <f>IFERROR(VLOOKUP(BB339,'class and classification'!$A$1:$C$338,3,FALSE),VLOOKUP(BB339,'class and classification'!$A$340:$C$378,3,FALSE))</f>
        <v>UA</v>
      </c>
      <c r="BG339">
        <v>1.8</v>
      </c>
      <c r="BH339">
        <v>3.5</v>
      </c>
      <c r="BI339">
        <v>4.4000000000000004</v>
      </c>
      <c r="BJ339">
        <v>2.1</v>
      </c>
      <c r="BL339" t="s">
        <v>161</v>
      </c>
      <c r="BM339" t="str">
        <f>IFERROR(VLOOKUP(BL339,'class and classification'!$A$1:$B$338,2,FALSE),VLOOKUP(BL339,'class and classification'!$A$340:$B$378,2,FALSE))</f>
        <v>Predominantly Urban</v>
      </c>
      <c r="BN339" t="str">
        <f>IFERROR(VLOOKUP(BL339,'class and classification'!$A$1:$C$338,3,FALSE),VLOOKUP(BL339,'class and classification'!$A$340:$C$378,3,FALSE))</f>
        <v>UA</v>
      </c>
      <c r="BO339">
        <v>97.899999999999991</v>
      </c>
      <c r="BP339">
        <v>82.98</v>
      </c>
      <c r="BQ339">
        <v>94.5</v>
      </c>
      <c r="BR339">
        <v>92.68</v>
      </c>
      <c r="BS339">
        <v>92.11</v>
      </c>
      <c r="BT339">
        <v>91.12</v>
      </c>
    </row>
    <row r="340" spans="1:72"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84</v>
      </c>
      <c r="F340">
        <v>86</v>
      </c>
      <c r="G340">
        <v>90.300000000000011</v>
      </c>
      <c r="H340">
        <v>92.2</v>
      </c>
      <c r="I340">
        <v>94</v>
      </c>
      <c r="J340">
        <v>94.1</v>
      </c>
      <c r="AB340" t="s">
        <v>130</v>
      </c>
      <c r="AC340" t="str">
        <f>IFERROR(VLOOKUP(AB340,'class and classification'!$A$1:$B$338,2,FALSE),VLOOKUP(AB340,'class and classification'!$A$340:$B$378,2,FALSE))</f>
        <v>Predominantly Urban</v>
      </c>
      <c r="AD340" t="str">
        <f>IFERROR(VLOOKUP(AB340,'class and classification'!$A$1:$C$338,3,FALSE),VLOOKUP(AB340,'class and classification'!$A$340:$C$378,3,FALSE))</f>
        <v>SD</v>
      </c>
      <c r="AI340">
        <v>3.2</v>
      </c>
      <c r="AJ340">
        <v>4.7</v>
      </c>
      <c r="BB340" t="s">
        <v>202</v>
      </c>
      <c r="BC340" t="str">
        <f>IFERROR(VLOOKUP(BB340,'class and classification'!$A$1:$B$338,2,FALSE),VLOOKUP(BB340,'class and classification'!$A$340:$B$378,2,FALSE))</f>
        <v>Predominantly Urban</v>
      </c>
      <c r="BD340" t="str">
        <f>IFERROR(VLOOKUP(BB340,'class and classification'!$A$1:$C$338,3,FALSE),VLOOKUP(BB340,'class and classification'!$A$340:$C$378,3,FALSE))</f>
        <v>UA</v>
      </c>
      <c r="BG340">
        <v>3.6</v>
      </c>
      <c r="BH340">
        <v>25.4</v>
      </c>
      <c r="BI340">
        <v>47.1</v>
      </c>
      <c r="BJ340">
        <v>80.900000000000006</v>
      </c>
      <c r="BL340" t="s">
        <v>202</v>
      </c>
      <c r="BM340" t="str">
        <f>IFERROR(VLOOKUP(BL340,'class and classification'!$A$1:$B$338,2,FALSE),VLOOKUP(BL340,'class and classification'!$A$340:$B$378,2,FALSE))</f>
        <v>Predominantly Urban</v>
      </c>
      <c r="BN340" t="str">
        <f>IFERROR(VLOOKUP(BL340,'class and classification'!$A$1:$C$338,3,FALSE),VLOOKUP(BL340,'class and classification'!$A$340:$C$378,3,FALSE))</f>
        <v>UA</v>
      </c>
      <c r="BO340">
        <v>48.089999999999996</v>
      </c>
      <c r="BP340">
        <v>66.989999999999995</v>
      </c>
      <c r="BQ340">
        <v>86.23</v>
      </c>
      <c r="BR340">
        <v>86.91</v>
      </c>
      <c r="BS340">
        <v>84.9</v>
      </c>
      <c r="BT340">
        <v>87.19</v>
      </c>
    </row>
    <row r="341" spans="1:72"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93</v>
      </c>
      <c r="F341">
        <v>93</v>
      </c>
      <c r="G341">
        <v>94.4</v>
      </c>
      <c r="H341">
        <v>96.2</v>
      </c>
      <c r="I341">
        <v>97</v>
      </c>
      <c r="J341">
        <v>97.2</v>
      </c>
      <c r="AB341" t="s">
        <v>156</v>
      </c>
      <c r="AC341" t="str">
        <f>IFERROR(VLOOKUP(AB341,'class and classification'!$A$1:$B$338,2,FALSE),VLOOKUP(AB341,'class and classification'!$A$340:$B$378,2,FALSE))</f>
        <v>Urban with Significant Rural</v>
      </c>
      <c r="AD341" t="str">
        <f>IFERROR(VLOOKUP(AB341,'class and classification'!$A$1:$C$338,3,FALSE),VLOOKUP(AB341,'class and classification'!$A$340:$C$378,3,FALSE))</f>
        <v>SD</v>
      </c>
      <c r="AI341">
        <v>24.6</v>
      </c>
      <c r="AJ341">
        <v>29.5</v>
      </c>
      <c r="BB341" t="s">
        <v>251</v>
      </c>
      <c r="BC341" t="str">
        <f>IFERROR(VLOOKUP(BB341,'class and classification'!$A$1:$B$338,2,FALSE),VLOOKUP(BB341,'class and classification'!$A$340:$B$378,2,FALSE))</f>
        <v>Predominantly Urban</v>
      </c>
      <c r="BD341" t="str">
        <f>IFERROR(VLOOKUP(BB341,'class and classification'!$A$1:$C$338,3,FALSE),VLOOKUP(BB341,'class and classification'!$A$340:$C$378,3,FALSE))</f>
        <v>UA</v>
      </c>
      <c r="BG341">
        <v>0.7</v>
      </c>
      <c r="BH341">
        <v>1.4</v>
      </c>
      <c r="BI341">
        <v>21</v>
      </c>
      <c r="BJ341">
        <v>41.3</v>
      </c>
      <c r="BL341" t="s">
        <v>251</v>
      </c>
      <c r="BM341" t="str">
        <f>IFERROR(VLOOKUP(BL341,'class and classification'!$A$1:$B$338,2,FALSE),VLOOKUP(BL341,'class and classification'!$A$340:$B$378,2,FALSE))</f>
        <v>Predominantly Urban</v>
      </c>
      <c r="BN341" t="str">
        <f>IFERROR(VLOOKUP(BL341,'class and classification'!$A$1:$C$338,3,FALSE),VLOOKUP(BL341,'class and classification'!$A$340:$C$378,3,FALSE))</f>
        <v>UA</v>
      </c>
      <c r="BO341">
        <v>93.97999999999999</v>
      </c>
      <c r="BP341">
        <v>62.7</v>
      </c>
      <c r="BQ341">
        <v>80.45</v>
      </c>
      <c r="BR341">
        <v>92.27</v>
      </c>
      <c r="BS341">
        <v>93.79</v>
      </c>
      <c r="BT341">
        <v>93.55</v>
      </c>
    </row>
    <row r="342" spans="1:72"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79</v>
      </c>
      <c r="F342">
        <v>81</v>
      </c>
      <c r="G342">
        <v>86.1</v>
      </c>
      <c r="H342">
        <v>90.100000000000009</v>
      </c>
      <c r="I342">
        <v>91.2</v>
      </c>
      <c r="J342">
        <v>91.6</v>
      </c>
      <c r="AB342" t="s">
        <v>217</v>
      </c>
      <c r="AC342" t="str">
        <f>IFERROR(VLOOKUP(AB342,'class and classification'!$A$1:$B$338,2,FALSE),VLOOKUP(AB342,'class and classification'!$A$340:$B$378,2,FALSE))</f>
        <v>Predominantly Rural</v>
      </c>
      <c r="AD342" t="str">
        <f>IFERROR(VLOOKUP(AB342,'class and classification'!$A$1:$C$338,3,FALSE),VLOOKUP(AB342,'class and classification'!$A$340:$C$378,3,FALSE))</f>
        <v>SD</v>
      </c>
      <c r="AI342">
        <v>4.8</v>
      </c>
      <c r="AJ342">
        <v>7.7</v>
      </c>
      <c r="BB342" t="s">
        <v>279</v>
      </c>
      <c r="BC342" t="str">
        <f>IFERROR(VLOOKUP(BB342,'class and classification'!$A$1:$B$338,2,FALSE),VLOOKUP(BB342,'class and classification'!$A$340:$B$378,2,FALSE))</f>
        <v>Predominantly Urban</v>
      </c>
      <c r="BD342" t="str">
        <f>IFERROR(VLOOKUP(BB342,'class and classification'!$A$1:$C$338,3,FALSE),VLOOKUP(BB342,'class and classification'!$A$340:$C$378,3,FALSE))</f>
        <v>UA</v>
      </c>
      <c r="BG342">
        <v>7.1</v>
      </c>
      <c r="BH342">
        <v>6</v>
      </c>
      <c r="BI342">
        <v>12.8</v>
      </c>
      <c r="BJ342">
        <v>24.6</v>
      </c>
      <c r="BL342" t="s">
        <v>279</v>
      </c>
      <c r="BM342" t="str">
        <f>IFERROR(VLOOKUP(BL342,'class and classification'!$A$1:$B$338,2,FALSE),VLOOKUP(BL342,'class and classification'!$A$340:$B$378,2,FALSE))</f>
        <v>Predominantly Urban</v>
      </c>
      <c r="BN342" t="str">
        <f>IFERROR(VLOOKUP(BL342,'class and classification'!$A$1:$C$338,3,FALSE),VLOOKUP(BL342,'class and classification'!$A$340:$C$378,3,FALSE))</f>
        <v>UA</v>
      </c>
      <c r="BO342">
        <v>90.259999999999991</v>
      </c>
      <c r="BP342">
        <v>67.59</v>
      </c>
      <c r="BQ342">
        <v>74.41</v>
      </c>
      <c r="BR342">
        <v>73.28</v>
      </c>
      <c r="BS342">
        <v>72.430000000000007</v>
      </c>
      <c r="BT342">
        <v>78.819999999999993</v>
      </c>
    </row>
    <row r="343" spans="1:72"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75</v>
      </c>
      <c r="F343">
        <v>79</v>
      </c>
      <c r="G343">
        <v>83.399999999999991</v>
      </c>
      <c r="H343">
        <v>87.800000000000011</v>
      </c>
      <c r="I343">
        <v>90.6</v>
      </c>
      <c r="J343">
        <v>90.6</v>
      </c>
      <c r="AB343" t="s">
        <v>296</v>
      </c>
      <c r="AC343" t="str">
        <f>IFERROR(VLOOKUP(AB343,'class and classification'!$A$1:$B$338,2,FALSE),VLOOKUP(AB343,'class and classification'!$A$340:$B$378,2,FALSE))</f>
        <v>Predominantly Rural</v>
      </c>
      <c r="AD343" t="str">
        <f>IFERROR(VLOOKUP(AB343,'class and classification'!$A$1:$C$338,3,FALSE),VLOOKUP(AB343,'class and classification'!$A$340:$C$378,3,FALSE))</f>
        <v>SD</v>
      </c>
      <c r="AI343">
        <v>14.4</v>
      </c>
      <c r="AJ343">
        <v>43.2</v>
      </c>
      <c r="BB343" t="s">
        <v>36</v>
      </c>
      <c r="BC343" t="str">
        <f>IFERROR(VLOOKUP(BB343,'class and classification'!$A$1:$B$338,2,FALSE),VLOOKUP(BB343,'class and classification'!$A$340:$B$378,2,FALSE))</f>
        <v>Predominantly Urban</v>
      </c>
      <c r="BD343" t="str">
        <f>IFERROR(VLOOKUP(BB343,'class and classification'!$A$1:$C$338,3,FALSE),VLOOKUP(BB343,'class and classification'!$A$340:$C$378,3,FALSE))</f>
        <v>UA</v>
      </c>
      <c r="BG343">
        <v>1.9</v>
      </c>
      <c r="BH343">
        <v>4.0999999999999996</v>
      </c>
      <c r="BI343">
        <v>7.5</v>
      </c>
      <c r="BJ343">
        <v>12.1</v>
      </c>
      <c r="BL343" t="s">
        <v>36</v>
      </c>
      <c r="BM343" t="str">
        <f>IFERROR(VLOOKUP(BL343,'class and classification'!$A$1:$B$338,2,FALSE),VLOOKUP(BL343,'class and classification'!$A$340:$B$378,2,FALSE))</f>
        <v>Predominantly Urban</v>
      </c>
      <c r="BN343" t="str">
        <f>IFERROR(VLOOKUP(BL343,'class and classification'!$A$1:$C$338,3,FALSE),VLOOKUP(BL343,'class and classification'!$A$340:$C$378,3,FALSE))</f>
        <v>UA</v>
      </c>
      <c r="BO343">
        <v>58.489999999999995</v>
      </c>
      <c r="BP343">
        <v>52.46</v>
      </c>
      <c r="BQ343">
        <v>76.97</v>
      </c>
      <c r="BR343">
        <v>84.71</v>
      </c>
      <c r="BS343">
        <v>84.84</v>
      </c>
      <c r="BT343">
        <v>90.72</v>
      </c>
    </row>
    <row r="344" spans="1:72"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97</v>
      </c>
      <c r="F344">
        <v>98</v>
      </c>
      <c r="G344">
        <v>98.9</v>
      </c>
      <c r="H344">
        <v>97.600000000000009</v>
      </c>
      <c r="I344">
        <v>98.5</v>
      </c>
      <c r="J344">
        <v>98.3</v>
      </c>
      <c r="AB344" t="s">
        <v>22</v>
      </c>
      <c r="AC344" t="str">
        <f>IFERROR(VLOOKUP(AB344,'class and classification'!$A$1:$B$338,2,FALSE),VLOOKUP(AB344,'class and classification'!$A$340:$B$378,2,FALSE))</f>
        <v>Urban with Significant Rural</v>
      </c>
      <c r="AD344" t="str">
        <f>IFERROR(VLOOKUP(AB344,'class and classification'!$A$1:$C$338,3,FALSE),VLOOKUP(AB344,'class and classification'!$A$340:$C$378,3,FALSE))</f>
        <v>SD</v>
      </c>
      <c r="AI344">
        <v>51.3</v>
      </c>
      <c r="AJ344">
        <v>56.8</v>
      </c>
      <c r="BB344" t="s">
        <v>42</v>
      </c>
      <c r="BC344" t="str">
        <f>IFERROR(VLOOKUP(BB344,'class and classification'!$A$1:$B$338,2,FALSE),VLOOKUP(BB344,'class and classification'!$A$340:$B$378,2,FALSE))</f>
        <v>Predominantly Urban</v>
      </c>
      <c r="BD344" t="str">
        <f>IFERROR(VLOOKUP(BB344,'class and classification'!$A$1:$C$338,3,FALSE),VLOOKUP(BB344,'class and classification'!$A$340:$C$378,3,FALSE))</f>
        <v>UA</v>
      </c>
      <c r="BG344">
        <v>1.7</v>
      </c>
      <c r="BH344">
        <v>1.5</v>
      </c>
      <c r="BI344">
        <v>1.9</v>
      </c>
      <c r="BJ344">
        <v>14.2</v>
      </c>
      <c r="BL344" t="s">
        <v>42</v>
      </c>
      <c r="BM344" t="str">
        <f>IFERROR(VLOOKUP(BL344,'class and classification'!$A$1:$B$338,2,FALSE),VLOOKUP(BL344,'class and classification'!$A$340:$B$378,2,FALSE))</f>
        <v>Predominantly Urban</v>
      </c>
      <c r="BN344" t="str">
        <f>IFERROR(VLOOKUP(BL344,'class and classification'!$A$1:$C$338,3,FALSE),VLOOKUP(BL344,'class and classification'!$A$340:$C$378,3,FALSE))</f>
        <v>UA</v>
      </c>
      <c r="BO344">
        <v>80.540000000000006</v>
      </c>
      <c r="BP344">
        <v>75.849999999999994</v>
      </c>
      <c r="BQ344">
        <v>83.34</v>
      </c>
      <c r="BR344">
        <v>93.64</v>
      </c>
      <c r="BS344">
        <v>94.49</v>
      </c>
      <c r="BT344">
        <v>94.24</v>
      </c>
    </row>
    <row r="345" spans="1:72"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75</v>
      </c>
      <c r="F345">
        <v>79</v>
      </c>
      <c r="G345">
        <v>83.2</v>
      </c>
      <c r="H345">
        <v>87.5</v>
      </c>
      <c r="I345">
        <v>90.6</v>
      </c>
      <c r="J345">
        <v>91.5</v>
      </c>
      <c r="AB345" t="s">
        <v>91</v>
      </c>
      <c r="AC345" t="str">
        <f>IFERROR(VLOOKUP(AB345,'class and classification'!$A$1:$B$338,2,FALSE),VLOOKUP(AB345,'class and classification'!$A$340:$B$378,2,FALSE))</f>
        <v>Predominantly Rural</v>
      </c>
      <c r="AD345" t="str">
        <f>IFERROR(VLOOKUP(AB345,'class and classification'!$A$1:$C$338,3,FALSE),VLOOKUP(AB345,'class and classification'!$A$340:$C$378,3,FALSE))</f>
        <v>SD</v>
      </c>
      <c r="AI345">
        <v>11</v>
      </c>
      <c r="AJ345">
        <v>19.600000000000001</v>
      </c>
      <c r="BB345" t="s">
        <v>143</v>
      </c>
      <c r="BC345" t="str">
        <f>IFERROR(VLOOKUP(BB345,'class and classification'!$A$1:$B$338,2,FALSE),VLOOKUP(BB345,'class and classification'!$A$340:$B$378,2,FALSE))</f>
        <v>Predominantly Rural</v>
      </c>
      <c r="BD345" t="str">
        <f>IFERROR(VLOOKUP(BB345,'class and classification'!$A$1:$C$338,3,FALSE),VLOOKUP(BB345,'class and classification'!$A$340:$C$378,3,FALSE))</f>
        <v>UA</v>
      </c>
      <c r="BG345">
        <v>19</v>
      </c>
      <c r="BH345">
        <v>17.7</v>
      </c>
      <c r="BI345">
        <v>26.8</v>
      </c>
      <c r="BJ345">
        <v>35.6</v>
      </c>
      <c r="BL345" t="s">
        <v>143</v>
      </c>
      <c r="BM345" t="str">
        <f>IFERROR(VLOOKUP(BL345,'class and classification'!$A$1:$B$338,2,FALSE),VLOOKUP(BL345,'class and classification'!$A$340:$B$378,2,FALSE))</f>
        <v>Predominantly Rural</v>
      </c>
      <c r="BN345" t="str">
        <f>IFERROR(VLOOKUP(BL345,'class and classification'!$A$1:$C$338,3,FALSE),VLOOKUP(BL345,'class and classification'!$A$340:$C$378,3,FALSE))</f>
        <v>UA</v>
      </c>
      <c r="BO345">
        <v>30.7</v>
      </c>
      <c r="BP345">
        <v>32.229999999999997</v>
      </c>
      <c r="BQ345">
        <v>65.069999999999993</v>
      </c>
      <c r="BR345">
        <v>73.64</v>
      </c>
      <c r="BS345">
        <v>73.849999999999994</v>
      </c>
      <c r="BT345">
        <v>76.91</v>
      </c>
    </row>
    <row r="346" spans="1:72" x14ac:dyDescent="0.3">
      <c r="AB346" t="s">
        <v>98</v>
      </c>
      <c r="AC346" t="str">
        <f>IFERROR(VLOOKUP(AB346,'class and classification'!$A$1:$B$338,2,FALSE),VLOOKUP(AB346,'class and classification'!$A$340:$B$378,2,FALSE))</f>
        <v>Predominantly Urban</v>
      </c>
      <c r="AD346" t="str">
        <f>IFERROR(VLOOKUP(AB346,'class and classification'!$A$1:$C$338,3,FALSE),VLOOKUP(AB346,'class and classification'!$A$340:$C$378,3,FALSE))</f>
        <v>SD</v>
      </c>
      <c r="AI346">
        <v>21.3</v>
      </c>
      <c r="AJ346">
        <v>25.1</v>
      </c>
      <c r="BB346" t="s">
        <v>167</v>
      </c>
      <c r="BC346" t="str">
        <f>IFERROR(VLOOKUP(BB346,'class and classification'!$A$1:$B$338,2,FALSE),VLOOKUP(BB346,'class and classification'!$A$340:$B$378,2,FALSE))</f>
        <v>Predominantly Urban</v>
      </c>
      <c r="BD346" t="str">
        <f>IFERROR(VLOOKUP(BB346,'class and classification'!$A$1:$C$338,3,FALSE),VLOOKUP(BB346,'class and classification'!$A$340:$C$378,3,FALSE))</f>
        <v>UA</v>
      </c>
      <c r="BG346">
        <v>0.3</v>
      </c>
      <c r="BH346">
        <v>0.7</v>
      </c>
      <c r="BI346">
        <v>4.4000000000000004</v>
      </c>
      <c r="BJ346">
        <v>8.8000000000000007</v>
      </c>
      <c r="BL346" t="s">
        <v>167</v>
      </c>
      <c r="BM346" t="str">
        <f>IFERROR(VLOOKUP(BL346,'class and classification'!$A$1:$B$338,2,FALSE),VLOOKUP(BL346,'class and classification'!$A$340:$B$378,2,FALSE))</f>
        <v>Predominantly Urban</v>
      </c>
      <c r="BN346" t="str">
        <f>IFERROR(VLOOKUP(BL346,'class and classification'!$A$1:$C$338,3,FALSE),VLOOKUP(BL346,'class and classification'!$A$340:$C$378,3,FALSE))</f>
        <v>UA</v>
      </c>
      <c r="BO346">
        <v>66.03</v>
      </c>
      <c r="BP346">
        <v>66.900000000000006</v>
      </c>
      <c r="BQ346">
        <v>82.86</v>
      </c>
      <c r="BR346">
        <v>78.510000000000005</v>
      </c>
      <c r="BS346">
        <v>79.37</v>
      </c>
      <c r="BT346">
        <v>80.459999999999994</v>
      </c>
    </row>
    <row r="347" spans="1:72"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AB347" t="s">
        <v>106</v>
      </c>
      <c r="AC347" t="str">
        <f>IFERROR(VLOOKUP(AB347,'class and classification'!$A$1:$B$338,2,FALSE),VLOOKUP(AB347,'class and classification'!$A$340:$B$378,2,FALSE))</f>
        <v>Predominantly Urban</v>
      </c>
      <c r="AD347" t="str">
        <f>IFERROR(VLOOKUP(AB347,'class and classification'!$A$1:$C$338,3,FALSE),VLOOKUP(AB347,'class and classification'!$A$340:$C$378,3,FALSE))</f>
        <v>SD</v>
      </c>
      <c r="AI347">
        <v>5.3</v>
      </c>
      <c r="AJ347">
        <v>4</v>
      </c>
      <c r="BB347" t="s">
        <v>175</v>
      </c>
      <c r="BC347" t="str">
        <f>IFERROR(VLOOKUP(BB347,'class and classification'!$A$1:$B$338,2,FALSE),VLOOKUP(BB347,'class and classification'!$A$340:$B$378,2,FALSE))</f>
        <v>Predominantly Urban</v>
      </c>
      <c r="BD347" t="str">
        <f>IFERROR(VLOOKUP(BB347,'class and classification'!$A$1:$C$338,3,FALSE),VLOOKUP(BB347,'class and classification'!$A$340:$C$378,3,FALSE))</f>
        <v>UA</v>
      </c>
      <c r="BG347">
        <v>17.5</v>
      </c>
      <c r="BH347">
        <v>43.9</v>
      </c>
      <c r="BI347">
        <v>83.3</v>
      </c>
      <c r="BJ347">
        <v>87.4</v>
      </c>
      <c r="BL347" t="s">
        <v>175</v>
      </c>
      <c r="BM347" t="str">
        <f>IFERROR(VLOOKUP(BL347,'class and classification'!$A$1:$B$338,2,FALSE),VLOOKUP(BL347,'class and classification'!$A$340:$B$378,2,FALSE))</f>
        <v>Predominantly Urban</v>
      </c>
      <c r="BN347" t="str">
        <f>IFERROR(VLOOKUP(BL347,'class and classification'!$A$1:$C$338,3,FALSE),VLOOKUP(BL347,'class and classification'!$A$340:$C$378,3,FALSE))</f>
        <v>UA</v>
      </c>
      <c r="BO347">
        <v>68.239999999999995</v>
      </c>
      <c r="BP347">
        <v>49.73</v>
      </c>
      <c r="BQ347">
        <v>74.11</v>
      </c>
      <c r="BR347">
        <v>78.02</v>
      </c>
      <c r="BS347">
        <v>79.62</v>
      </c>
      <c r="BT347">
        <v>77.489999999999995</v>
      </c>
    </row>
    <row r="348" spans="1:72"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90</v>
      </c>
      <c r="F348">
        <v>97</v>
      </c>
      <c r="G348">
        <v>98.7</v>
      </c>
      <c r="H348">
        <v>97.9</v>
      </c>
      <c r="I348">
        <v>98.1</v>
      </c>
      <c r="AB348" t="s">
        <v>114</v>
      </c>
      <c r="AC348" t="str">
        <f>IFERROR(VLOOKUP(AB348,'class and classification'!$A$1:$B$338,2,FALSE),VLOOKUP(AB348,'class and classification'!$A$340:$B$378,2,FALSE))</f>
        <v>Predominantly Urban</v>
      </c>
      <c r="AD348" t="str">
        <f>IFERROR(VLOOKUP(AB348,'class and classification'!$A$1:$C$338,3,FALSE),VLOOKUP(AB348,'class and classification'!$A$340:$C$378,3,FALSE))</f>
        <v>SD</v>
      </c>
      <c r="AI348">
        <v>1.5</v>
      </c>
      <c r="AJ348">
        <v>4.5999999999999996</v>
      </c>
      <c r="BB348" t="s">
        <v>204</v>
      </c>
      <c r="BC348" t="str">
        <f>IFERROR(VLOOKUP(BB348,'class and classification'!$A$1:$B$338,2,FALSE),VLOOKUP(BB348,'class and classification'!$A$340:$B$378,2,FALSE))</f>
        <v>Predominantly Urban</v>
      </c>
      <c r="BD348" t="str">
        <f>IFERROR(VLOOKUP(BB348,'class and classification'!$A$1:$C$338,3,FALSE),VLOOKUP(BB348,'class and classification'!$A$340:$C$378,3,FALSE))</f>
        <v>UA</v>
      </c>
      <c r="BG348">
        <v>2.9</v>
      </c>
      <c r="BH348">
        <v>4.3</v>
      </c>
      <c r="BI348">
        <v>7.1</v>
      </c>
      <c r="BJ348">
        <v>24</v>
      </c>
      <c r="BL348" t="s">
        <v>204</v>
      </c>
      <c r="BM348" t="str">
        <f>IFERROR(VLOOKUP(BL348,'class and classification'!$A$1:$B$338,2,FALSE),VLOOKUP(BL348,'class and classification'!$A$340:$B$378,2,FALSE))</f>
        <v>Predominantly Urban</v>
      </c>
      <c r="BN348" t="str">
        <f>IFERROR(VLOOKUP(BL348,'class and classification'!$A$1:$C$338,3,FALSE),VLOOKUP(BL348,'class and classification'!$A$340:$C$378,3,FALSE))</f>
        <v>UA</v>
      </c>
      <c r="BO348">
        <v>97.18</v>
      </c>
      <c r="BP348">
        <v>63.56</v>
      </c>
      <c r="BQ348">
        <v>80.849999999999994</v>
      </c>
      <c r="BR348">
        <v>97.88</v>
      </c>
      <c r="BS348">
        <v>98.91</v>
      </c>
      <c r="BT348">
        <v>98.98</v>
      </c>
    </row>
    <row r="349" spans="1:72"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72</v>
      </c>
      <c r="F349">
        <v>85</v>
      </c>
      <c r="G349">
        <v>90.6</v>
      </c>
      <c r="H349">
        <v>93.1</v>
      </c>
      <c r="I349">
        <v>94.7</v>
      </c>
      <c r="AB349" t="s">
        <v>128</v>
      </c>
      <c r="AC349" t="str">
        <f>IFERROR(VLOOKUP(AB349,'class and classification'!$A$1:$B$338,2,FALSE),VLOOKUP(AB349,'class and classification'!$A$340:$B$378,2,FALSE))</f>
        <v>Urban with Significant Rural</v>
      </c>
      <c r="AD349" t="str">
        <f>IFERROR(VLOOKUP(AB349,'class and classification'!$A$1:$C$338,3,FALSE),VLOOKUP(AB349,'class and classification'!$A$340:$C$378,3,FALSE))</f>
        <v>SD</v>
      </c>
      <c r="AI349">
        <v>8.6999999999999993</v>
      </c>
      <c r="AJ349">
        <v>41.9</v>
      </c>
      <c r="BB349" t="s">
        <v>206</v>
      </c>
      <c r="BC349" t="str">
        <f>IFERROR(VLOOKUP(BB349,'class and classification'!$A$1:$B$338,2,FALSE),VLOOKUP(BB349,'class and classification'!$A$340:$B$378,2,FALSE))</f>
        <v>Predominantly Urban</v>
      </c>
      <c r="BD349" t="str">
        <f>IFERROR(VLOOKUP(BB349,'class and classification'!$A$1:$C$338,3,FALSE),VLOOKUP(BB349,'class and classification'!$A$340:$C$378,3,FALSE))</f>
        <v>UA</v>
      </c>
      <c r="BG349">
        <v>7.3</v>
      </c>
      <c r="BH349">
        <v>9.6999999999999993</v>
      </c>
      <c r="BI349">
        <v>10</v>
      </c>
      <c r="BJ349">
        <v>16.899999999999999</v>
      </c>
      <c r="BL349" t="s">
        <v>206</v>
      </c>
      <c r="BM349" t="str">
        <f>IFERROR(VLOOKUP(BL349,'class and classification'!$A$1:$B$338,2,FALSE),VLOOKUP(BL349,'class and classification'!$A$340:$B$378,2,FALSE))</f>
        <v>Predominantly Urban</v>
      </c>
      <c r="BN349" t="str">
        <f>IFERROR(VLOOKUP(BL349,'class and classification'!$A$1:$C$338,3,FALSE),VLOOKUP(BL349,'class and classification'!$A$340:$C$378,3,FALSE))</f>
        <v>UA</v>
      </c>
      <c r="BO349">
        <v>99.83</v>
      </c>
      <c r="BP349">
        <v>87.75</v>
      </c>
      <c r="BQ349">
        <v>90.26</v>
      </c>
      <c r="BR349">
        <v>93.36</v>
      </c>
      <c r="BS349">
        <v>94.64</v>
      </c>
      <c r="BT349">
        <v>94.86</v>
      </c>
    </row>
    <row r="350" spans="1:72"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82</v>
      </c>
      <c r="F350">
        <v>92</v>
      </c>
      <c r="G350">
        <v>95.5</v>
      </c>
      <c r="H350">
        <v>96.9</v>
      </c>
      <c r="I350">
        <v>97.9</v>
      </c>
      <c r="AB350" t="s">
        <v>131</v>
      </c>
      <c r="AC350" t="str">
        <f>IFERROR(VLOOKUP(AB350,'class and classification'!$A$1:$B$338,2,FALSE),VLOOKUP(AB350,'class and classification'!$A$340:$B$378,2,FALSE))</f>
        <v>Predominantly Urban</v>
      </c>
      <c r="AD350" t="str">
        <f>IFERROR(VLOOKUP(AB350,'class and classification'!$A$1:$C$338,3,FALSE),VLOOKUP(AB350,'class and classification'!$A$340:$C$378,3,FALSE))</f>
        <v>SD</v>
      </c>
      <c r="AI350">
        <v>1.2</v>
      </c>
      <c r="AJ350">
        <v>1.5</v>
      </c>
      <c r="BB350" t="s">
        <v>234</v>
      </c>
      <c r="BC350" t="str">
        <f>IFERROR(VLOOKUP(BB350,'class and classification'!$A$1:$B$338,2,FALSE),VLOOKUP(BB350,'class and classification'!$A$340:$B$378,2,FALSE))</f>
        <v>Predominantly Urban</v>
      </c>
      <c r="BD350" t="str">
        <f>IFERROR(VLOOKUP(BB350,'class and classification'!$A$1:$C$338,3,FALSE),VLOOKUP(BB350,'class and classification'!$A$340:$C$378,3,FALSE))</f>
        <v>UA</v>
      </c>
      <c r="BG350">
        <v>3.7</v>
      </c>
      <c r="BH350">
        <v>5</v>
      </c>
      <c r="BI350">
        <v>15.7</v>
      </c>
      <c r="BJ350">
        <v>59</v>
      </c>
      <c r="BL350" t="s">
        <v>234</v>
      </c>
      <c r="BM350" t="str">
        <f>IFERROR(VLOOKUP(BL350,'class and classification'!$A$1:$B$338,2,FALSE),VLOOKUP(BL350,'class and classification'!$A$340:$B$378,2,FALSE))</f>
        <v>Predominantly Urban</v>
      </c>
      <c r="BN350" t="str">
        <f>IFERROR(VLOOKUP(BL350,'class and classification'!$A$1:$C$338,3,FALSE),VLOOKUP(BL350,'class and classification'!$A$340:$C$378,3,FALSE))</f>
        <v>UA</v>
      </c>
      <c r="BO350">
        <v>99.76</v>
      </c>
      <c r="BP350">
        <v>82.34</v>
      </c>
      <c r="BQ350">
        <v>81.97</v>
      </c>
      <c r="BR350">
        <v>85.18</v>
      </c>
      <c r="BS350">
        <v>86.06</v>
      </c>
      <c r="BT350">
        <v>91.07</v>
      </c>
    </row>
    <row r="351" spans="1:72"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89</v>
      </c>
      <c r="F351">
        <v>95</v>
      </c>
      <c r="G351">
        <v>98.199999999999989</v>
      </c>
      <c r="H351">
        <v>96.1</v>
      </c>
      <c r="I351">
        <v>97.4</v>
      </c>
      <c r="AB351" t="s">
        <v>177</v>
      </c>
      <c r="AC351" t="str">
        <f>IFERROR(VLOOKUP(AB351,'class and classification'!$A$1:$B$338,2,FALSE),VLOOKUP(AB351,'class and classification'!$A$340:$B$378,2,FALSE))</f>
        <v>Urban with Significant Rural</v>
      </c>
      <c r="AD351" t="str">
        <f>IFERROR(VLOOKUP(AB351,'class and classification'!$A$1:$C$338,3,FALSE),VLOOKUP(AB351,'class and classification'!$A$340:$C$378,3,FALSE))</f>
        <v>SD</v>
      </c>
      <c r="AI351">
        <v>10.3</v>
      </c>
      <c r="AJ351">
        <v>11.4</v>
      </c>
      <c r="BB351" t="s">
        <v>250</v>
      </c>
      <c r="BC351" t="str">
        <f>IFERROR(VLOOKUP(BB351,'class and classification'!$A$1:$B$338,2,FALSE),VLOOKUP(BB351,'class and classification'!$A$340:$B$378,2,FALSE))</f>
        <v>Predominantly Urban</v>
      </c>
      <c r="BD351" t="str">
        <f>IFERROR(VLOOKUP(BB351,'class and classification'!$A$1:$C$338,3,FALSE),VLOOKUP(BB351,'class and classification'!$A$340:$C$378,3,FALSE))</f>
        <v>UA</v>
      </c>
      <c r="BG351">
        <v>6.2</v>
      </c>
      <c r="BH351">
        <v>8.1999999999999993</v>
      </c>
      <c r="BI351">
        <v>10.1</v>
      </c>
      <c r="BJ351">
        <v>52.1</v>
      </c>
      <c r="BL351" t="s">
        <v>250</v>
      </c>
      <c r="BM351" t="str">
        <f>IFERROR(VLOOKUP(BL351,'class and classification'!$A$1:$B$338,2,FALSE),VLOOKUP(BL351,'class and classification'!$A$340:$B$378,2,FALSE))</f>
        <v>Predominantly Urban</v>
      </c>
      <c r="BN351" t="str">
        <f>IFERROR(VLOOKUP(BL351,'class and classification'!$A$1:$C$338,3,FALSE),VLOOKUP(BL351,'class and classification'!$A$340:$C$378,3,FALSE))</f>
        <v>UA</v>
      </c>
      <c r="BO351">
        <v>99.69</v>
      </c>
      <c r="BP351">
        <v>81.87</v>
      </c>
      <c r="BQ351">
        <v>88.92</v>
      </c>
      <c r="BR351">
        <v>91.45</v>
      </c>
      <c r="BS351">
        <v>93.04</v>
      </c>
      <c r="BT351">
        <v>95.99</v>
      </c>
    </row>
    <row r="352" spans="1:72"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97</v>
      </c>
      <c r="F352">
        <v>97</v>
      </c>
      <c r="G352">
        <v>98.5</v>
      </c>
      <c r="H352">
        <v>96.4</v>
      </c>
      <c r="I352">
        <v>97.2</v>
      </c>
      <c r="AB352" t="s">
        <v>222</v>
      </c>
      <c r="AC352" t="str">
        <f>IFERROR(VLOOKUP(AB352,'class and classification'!$A$1:$B$338,2,FALSE),VLOOKUP(AB352,'class and classification'!$A$340:$B$378,2,FALSE))</f>
        <v>Predominantly Urban</v>
      </c>
      <c r="AD352" t="str">
        <f>IFERROR(VLOOKUP(AB352,'class and classification'!$A$1:$C$338,3,FALSE),VLOOKUP(AB352,'class and classification'!$A$340:$C$378,3,FALSE))</f>
        <v>SD</v>
      </c>
      <c r="AI352">
        <v>4.2</v>
      </c>
      <c r="AJ352">
        <v>51</v>
      </c>
      <c r="BB352" t="s">
        <v>298</v>
      </c>
      <c r="BC352" t="str">
        <f>IFERROR(VLOOKUP(BB352,'class and classification'!$A$1:$B$338,2,FALSE),VLOOKUP(BB352,'class and classification'!$A$340:$B$378,2,FALSE))</f>
        <v>Urban with Significant Rural</v>
      </c>
      <c r="BD352" t="str">
        <f>IFERROR(VLOOKUP(BB352,'class and classification'!$A$1:$C$338,3,FALSE),VLOOKUP(BB352,'class and classification'!$A$340:$C$378,3,FALSE))</f>
        <v>UA</v>
      </c>
      <c r="BG352">
        <v>20.9</v>
      </c>
      <c r="BH352">
        <v>24.8</v>
      </c>
      <c r="BI352">
        <v>26.8</v>
      </c>
      <c r="BJ352">
        <v>28.8</v>
      </c>
      <c r="BL352" t="s">
        <v>298</v>
      </c>
      <c r="BM352" t="str">
        <f>IFERROR(VLOOKUP(BL352,'class and classification'!$A$1:$B$338,2,FALSE),VLOOKUP(BL352,'class and classification'!$A$340:$B$378,2,FALSE))</f>
        <v>Urban with Significant Rural</v>
      </c>
      <c r="BN352" t="str">
        <f>IFERROR(VLOOKUP(BL352,'class and classification'!$A$1:$C$338,3,FALSE),VLOOKUP(BL352,'class and classification'!$A$340:$C$378,3,FALSE))</f>
        <v>UA</v>
      </c>
      <c r="BO352">
        <v>47.3</v>
      </c>
      <c r="BP352">
        <v>46.32</v>
      </c>
      <c r="BQ352">
        <v>70.55</v>
      </c>
      <c r="BR352">
        <v>76.66</v>
      </c>
      <c r="BS352">
        <v>78.66</v>
      </c>
      <c r="BT352">
        <v>78.41</v>
      </c>
    </row>
    <row r="353" spans="1:72"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73</v>
      </c>
      <c r="F353">
        <v>86</v>
      </c>
      <c r="G353">
        <v>91</v>
      </c>
      <c r="H353">
        <v>91.5</v>
      </c>
      <c r="I353">
        <v>92.6</v>
      </c>
      <c r="AB353" t="s">
        <v>275</v>
      </c>
      <c r="AC353" t="str">
        <f>IFERROR(VLOOKUP(AB353,'class and classification'!$A$1:$B$338,2,FALSE),VLOOKUP(AB353,'class and classification'!$A$340:$B$378,2,FALSE))</f>
        <v>Urban with Significant Rural</v>
      </c>
      <c r="AD353" t="str">
        <f>IFERROR(VLOOKUP(AB353,'class and classification'!$A$1:$C$338,3,FALSE),VLOOKUP(AB353,'class and classification'!$A$340:$C$378,3,FALSE))</f>
        <v>SD</v>
      </c>
      <c r="AI353">
        <v>16.899999999999999</v>
      </c>
      <c r="AJ353">
        <v>61.6</v>
      </c>
      <c r="BB353" t="s">
        <v>309</v>
      </c>
      <c r="BC353" t="str">
        <f>IFERROR(VLOOKUP(BB353,'class and classification'!$A$1:$B$338,2,FALSE),VLOOKUP(BB353,'class and classification'!$A$340:$B$378,2,FALSE))</f>
        <v>Predominantly Urban</v>
      </c>
      <c r="BD353" t="str">
        <f>IFERROR(VLOOKUP(BB353,'class and classification'!$A$1:$C$338,3,FALSE),VLOOKUP(BB353,'class and classification'!$A$340:$C$378,3,FALSE))</f>
        <v>UA</v>
      </c>
      <c r="BG353">
        <v>2.6</v>
      </c>
      <c r="BH353">
        <v>3.4</v>
      </c>
      <c r="BI353">
        <v>4.9000000000000004</v>
      </c>
      <c r="BJ353">
        <v>15.8</v>
      </c>
      <c r="BL353" t="s">
        <v>309</v>
      </c>
      <c r="BM353" t="str">
        <f>IFERROR(VLOOKUP(BL353,'class and classification'!$A$1:$B$338,2,FALSE),VLOOKUP(BL353,'class and classification'!$A$340:$B$378,2,FALSE))</f>
        <v>Predominantly Urban</v>
      </c>
      <c r="BN353" t="str">
        <f>IFERROR(VLOOKUP(BL353,'class and classification'!$A$1:$C$338,3,FALSE),VLOOKUP(BL353,'class and classification'!$A$340:$C$378,3,FALSE))</f>
        <v>UA</v>
      </c>
      <c r="BO353">
        <v>86.850000000000009</v>
      </c>
      <c r="BP353">
        <v>59.32</v>
      </c>
      <c r="BQ353">
        <v>79.38</v>
      </c>
      <c r="BR353">
        <v>84.43</v>
      </c>
      <c r="BS353">
        <v>84.5</v>
      </c>
      <c r="BT353">
        <v>86.54</v>
      </c>
    </row>
    <row r="354" spans="1:72"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92</v>
      </c>
      <c r="F354">
        <v>96</v>
      </c>
      <c r="G354">
        <v>97.5</v>
      </c>
      <c r="H354">
        <v>97.5</v>
      </c>
      <c r="I354">
        <v>97.5</v>
      </c>
      <c r="AB354" t="s">
        <v>308</v>
      </c>
      <c r="AC354" t="str">
        <f>IFERROR(VLOOKUP(AB354,'class and classification'!$A$1:$B$338,2,FALSE),VLOOKUP(AB354,'class and classification'!$A$340:$B$378,2,FALSE))</f>
        <v>Predominantly Rural</v>
      </c>
      <c r="AD354" t="str">
        <f>IFERROR(VLOOKUP(AB354,'class and classification'!$A$1:$C$338,3,FALSE),VLOOKUP(AB354,'class and classification'!$A$340:$C$378,3,FALSE))</f>
        <v>SD</v>
      </c>
      <c r="AI354">
        <v>7.9</v>
      </c>
      <c r="AJ354">
        <v>9.3000000000000007</v>
      </c>
      <c r="BB354" t="s">
        <v>312</v>
      </c>
      <c r="BC354" t="str">
        <f>IFERROR(VLOOKUP(BB354,'class and classification'!$A$1:$B$338,2,FALSE),VLOOKUP(BB354,'class and classification'!$A$340:$B$378,2,FALSE))</f>
        <v>Predominantly Urban</v>
      </c>
      <c r="BD354" t="str">
        <f>IFERROR(VLOOKUP(BB354,'class and classification'!$A$1:$C$338,3,FALSE),VLOOKUP(BB354,'class and classification'!$A$340:$C$378,3,FALSE))</f>
        <v>UA</v>
      </c>
      <c r="BG354">
        <v>4.7</v>
      </c>
      <c r="BH354">
        <v>7.2</v>
      </c>
      <c r="BI354">
        <v>12.1</v>
      </c>
      <c r="BJ354">
        <v>14.7</v>
      </c>
      <c r="BL354" t="s">
        <v>312</v>
      </c>
      <c r="BM354" t="str">
        <f>IFERROR(VLOOKUP(BL354,'class and classification'!$A$1:$B$338,2,FALSE),VLOOKUP(BL354,'class and classification'!$A$340:$B$378,2,FALSE))</f>
        <v>Predominantly Urban</v>
      </c>
      <c r="BN354" t="str">
        <f>IFERROR(VLOOKUP(BL354,'class and classification'!$A$1:$C$338,3,FALSE),VLOOKUP(BL354,'class and classification'!$A$340:$C$378,3,FALSE))</f>
        <v>UA</v>
      </c>
      <c r="BO354">
        <v>87.62</v>
      </c>
      <c r="BP354">
        <v>58.7</v>
      </c>
      <c r="BQ354">
        <v>79.06</v>
      </c>
      <c r="BR354">
        <v>79.349999999999994</v>
      </c>
      <c r="BS354">
        <v>79.290000000000006</v>
      </c>
      <c r="BT354">
        <v>82.68</v>
      </c>
    </row>
    <row r="355" spans="1:72"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J355">
        <v>97.9</v>
      </c>
      <c r="AB355" t="s">
        <v>12</v>
      </c>
      <c r="AC355" t="str">
        <f>IFERROR(VLOOKUP(AB355,'class and classification'!$A$1:$B$338,2,FALSE),VLOOKUP(AB355,'class and classification'!$A$340:$B$378,2,FALSE))</f>
        <v>Urban with Significant Rural</v>
      </c>
      <c r="AD355" t="str">
        <f>IFERROR(VLOOKUP(AB355,'class and classification'!$A$1:$C$338,3,FALSE),VLOOKUP(AB355,'class and classification'!$A$340:$C$378,3,FALSE))</f>
        <v>SD</v>
      </c>
      <c r="AI355">
        <v>7.5</v>
      </c>
      <c r="AJ355">
        <v>44.8</v>
      </c>
      <c r="BB355" t="s">
        <v>49</v>
      </c>
      <c r="BC355" t="str">
        <f>IFERROR(VLOOKUP(BB355,'class and classification'!$A$1:$B$338,2,FALSE),VLOOKUP(BB355,'class and classification'!$A$340:$B$378,2,FALSE))</f>
        <v>Urban with Significant Rural</v>
      </c>
      <c r="BD355" t="str">
        <f>IFERROR(VLOOKUP(BB355,'class and classification'!$A$1:$C$338,3,FALSE),VLOOKUP(BB355,'class and classification'!$A$340:$C$378,3,FALSE))</f>
        <v>UA</v>
      </c>
      <c r="BI355">
        <v>8.8000000000000007</v>
      </c>
      <c r="BJ355">
        <v>20.399999999999999</v>
      </c>
      <c r="BL355" t="s">
        <v>49</v>
      </c>
      <c r="BM355" t="str">
        <f>IFERROR(VLOOKUP(BL355,'class and classification'!$A$1:$B$338,2,FALSE),VLOOKUP(BL355,'class and classification'!$A$340:$B$378,2,FALSE))</f>
        <v>Urban with Significant Rural</v>
      </c>
      <c r="BN355" t="str">
        <f>IFERROR(VLOOKUP(BL355,'class and classification'!$A$1:$C$338,3,FALSE),VLOOKUP(BL355,'class and classification'!$A$340:$C$378,3,FALSE))</f>
        <v>UA</v>
      </c>
      <c r="BS355">
        <v>69.58</v>
      </c>
      <c r="BT355">
        <v>69.739999999999995</v>
      </c>
    </row>
    <row r="356" spans="1:72"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J356">
        <v>96.6</v>
      </c>
      <c r="AB356" t="s">
        <v>56</v>
      </c>
      <c r="AC356" t="str">
        <f>IFERROR(VLOOKUP(AB356,'class and classification'!$A$1:$B$338,2,FALSE),VLOOKUP(AB356,'class and classification'!$A$340:$B$378,2,FALSE))</f>
        <v>Predominantly Urban</v>
      </c>
      <c r="AD356" t="str">
        <f>IFERROR(VLOOKUP(AB356,'class and classification'!$A$1:$C$338,3,FALSE),VLOOKUP(AB356,'class and classification'!$A$340:$C$378,3,FALSE))</f>
        <v>SD</v>
      </c>
      <c r="AI356">
        <v>4.5</v>
      </c>
      <c r="AJ356">
        <v>10.7</v>
      </c>
      <c r="BB356" t="s">
        <v>24</v>
      </c>
      <c r="BC356" t="str">
        <f>IFERROR(VLOOKUP(BB356,'class and classification'!$A$1:$B$338,2,FALSE),VLOOKUP(BB356,'class and classification'!$A$340:$B$378,2,FALSE))</f>
        <v>Urban with Significant Rural</v>
      </c>
      <c r="BD356" t="str">
        <f>IFERROR(VLOOKUP(BB356,'class and classification'!$A$1:$C$338,3,FALSE),VLOOKUP(BB356,'class and classification'!$A$340:$C$378,3,FALSE))</f>
        <v>UA</v>
      </c>
      <c r="BG356">
        <v>8.9</v>
      </c>
      <c r="BH356">
        <v>16.399999999999999</v>
      </c>
      <c r="BI356">
        <v>21</v>
      </c>
      <c r="BJ356">
        <v>33.6</v>
      </c>
      <c r="BL356" t="s">
        <v>24</v>
      </c>
      <c r="BM356" t="str">
        <f>IFERROR(VLOOKUP(BL356,'class and classification'!$A$1:$B$338,2,FALSE),VLOOKUP(BL356,'class and classification'!$A$340:$B$378,2,FALSE))</f>
        <v>Urban with Significant Rural</v>
      </c>
      <c r="BN356" t="str">
        <f>IFERROR(VLOOKUP(BL356,'class and classification'!$A$1:$C$338,3,FALSE),VLOOKUP(BL356,'class and classification'!$A$340:$C$378,3,FALSE))</f>
        <v>UA</v>
      </c>
      <c r="BO356">
        <v>32.590000000000003</v>
      </c>
      <c r="BP356">
        <v>55.01</v>
      </c>
      <c r="BQ356">
        <v>74.459999999999994</v>
      </c>
      <c r="BR356">
        <v>76.849999999999994</v>
      </c>
      <c r="BS356">
        <v>79.81</v>
      </c>
      <c r="BT356">
        <v>77.819999999999993</v>
      </c>
    </row>
    <row r="357" spans="1:72" x14ac:dyDescent="0.3">
      <c r="AB357" t="s">
        <v>81</v>
      </c>
      <c r="AC357" t="str">
        <f>IFERROR(VLOOKUP(AB357,'class and classification'!$A$1:$B$338,2,FALSE),VLOOKUP(AB357,'class and classification'!$A$340:$B$378,2,FALSE))</f>
        <v>Predominantly Urban</v>
      </c>
      <c r="AD357" t="str">
        <f>IFERROR(VLOOKUP(AB357,'class and classification'!$A$1:$C$338,3,FALSE),VLOOKUP(AB357,'class and classification'!$A$340:$C$378,3,FALSE))</f>
        <v>SD</v>
      </c>
      <c r="AI357">
        <v>14.7</v>
      </c>
      <c r="AJ357">
        <v>72.2</v>
      </c>
      <c r="BB357" t="s">
        <v>43</v>
      </c>
      <c r="BC357" t="str">
        <f>IFERROR(VLOOKUP(BB357,'class and classification'!$A$1:$B$338,2,FALSE),VLOOKUP(BB357,'class and classification'!$A$340:$B$378,2,FALSE))</f>
        <v>Predominantly Urban</v>
      </c>
      <c r="BD357" t="str">
        <f>IFERROR(VLOOKUP(BB357,'class and classification'!$A$1:$C$338,3,FALSE),VLOOKUP(BB357,'class and classification'!$A$340:$C$378,3,FALSE))</f>
        <v>UA</v>
      </c>
      <c r="BG357">
        <v>6.9</v>
      </c>
      <c r="BH357">
        <v>32.9</v>
      </c>
      <c r="BI357">
        <v>45.7</v>
      </c>
      <c r="BJ357">
        <v>50.4</v>
      </c>
      <c r="BL357" t="s">
        <v>43</v>
      </c>
      <c r="BM357" t="str">
        <f>IFERROR(VLOOKUP(BL357,'class and classification'!$A$1:$B$338,2,FALSE),VLOOKUP(BL357,'class and classification'!$A$340:$B$378,2,FALSE))</f>
        <v>Predominantly Urban</v>
      </c>
      <c r="BN357" t="str">
        <f>IFERROR(VLOOKUP(BL357,'class and classification'!$A$1:$C$338,3,FALSE),VLOOKUP(BL357,'class and classification'!$A$340:$C$378,3,FALSE))</f>
        <v>UA</v>
      </c>
      <c r="BO357">
        <v>95.25</v>
      </c>
      <c r="BP357">
        <v>77.290000000000006</v>
      </c>
      <c r="BQ357">
        <v>90.88</v>
      </c>
      <c r="BR357">
        <v>89.3</v>
      </c>
      <c r="BS357">
        <v>93.9</v>
      </c>
      <c r="BT357">
        <v>91.66</v>
      </c>
    </row>
    <row r="358" spans="1:72" x14ac:dyDescent="0.3">
      <c r="A358" t="s">
        <v>194</v>
      </c>
      <c r="AB358" t="s">
        <v>86</v>
      </c>
      <c r="AC358" t="str">
        <f>IFERROR(VLOOKUP(AB358,'class and classification'!$A$1:$B$338,2,FALSE),VLOOKUP(AB358,'class and classification'!$A$340:$B$378,2,FALSE))</f>
        <v>Urban with Significant Rural</v>
      </c>
      <c r="AD358" t="str">
        <f>IFERROR(VLOOKUP(AB358,'class and classification'!$A$1:$C$338,3,FALSE),VLOOKUP(AB358,'class and classification'!$A$340:$C$378,3,FALSE))</f>
        <v>SD</v>
      </c>
      <c r="AI358">
        <v>4.2</v>
      </c>
      <c r="AJ358">
        <v>19.100000000000001</v>
      </c>
      <c r="BB358" t="s">
        <v>72</v>
      </c>
      <c r="BC358" t="str">
        <f>IFERROR(VLOOKUP(BB358,'class and classification'!$A$1:$B$338,2,FALSE),VLOOKUP(BB358,'class and classification'!$A$340:$B$378,2,FALSE))</f>
        <v>Predominantly Rural</v>
      </c>
      <c r="BD358" t="str">
        <f>IFERROR(VLOOKUP(BB358,'class and classification'!$A$1:$C$338,3,FALSE),VLOOKUP(BB358,'class and classification'!$A$340:$C$378,3,FALSE))</f>
        <v>UA</v>
      </c>
      <c r="BG358">
        <v>31</v>
      </c>
      <c r="BH358">
        <v>33.200000000000003</v>
      </c>
      <c r="BI358">
        <v>31.4</v>
      </c>
      <c r="BJ358">
        <v>32.6</v>
      </c>
      <c r="BL358" t="s">
        <v>72</v>
      </c>
      <c r="BM358" t="str">
        <f>IFERROR(VLOOKUP(BL358,'class and classification'!$A$1:$B$338,2,FALSE),VLOOKUP(BL358,'class and classification'!$A$340:$B$378,2,FALSE))</f>
        <v>Predominantly Rural</v>
      </c>
      <c r="BN358" t="str">
        <f>IFERROR(VLOOKUP(BL358,'class and classification'!$A$1:$C$338,3,FALSE),VLOOKUP(BL358,'class and classification'!$A$340:$C$378,3,FALSE))</f>
        <v>UA</v>
      </c>
      <c r="BO358">
        <v>15.040000000000001</v>
      </c>
      <c r="BP358">
        <v>28.39</v>
      </c>
      <c r="BQ358">
        <v>59.86</v>
      </c>
      <c r="BR358">
        <v>65.28</v>
      </c>
      <c r="BS358">
        <v>66.599999999999994</v>
      </c>
      <c r="BT358">
        <v>68.739999999999995</v>
      </c>
    </row>
    <row r="359" spans="1:72"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AB359" t="s">
        <v>115</v>
      </c>
      <c r="AC359" t="str">
        <f>IFERROR(VLOOKUP(AB359,'class and classification'!$A$1:$B$338,2,FALSE),VLOOKUP(AB359,'class and classification'!$A$340:$B$378,2,FALSE))</f>
        <v>Predominantly Urban</v>
      </c>
      <c r="AD359" t="str">
        <f>IFERROR(VLOOKUP(AB359,'class and classification'!$A$1:$C$338,3,FALSE),VLOOKUP(AB359,'class and classification'!$A$340:$C$378,3,FALSE))</f>
        <v>SD</v>
      </c>
      <c r="AI359">
        <v>6.4</v>
      </c>
      <c r="AJ359">
        <v>15.9</v>
      </c>
      <c r="BB359" t="s">
        <v>144</v>
      </c>
      <c r="BC359" t="str">
        <f>IFERROR(VLOOKUP(BB359,'class and classification'!$A$1:$B$338,2,FALSE),VLOOKUP(BB359,'class and classification'!$A$340:$B$378,2,FALSE))</f>
        <v>Predominantly Rural</v>
      </c>
      <c r="BD359" t="str">
        <f>IFERROR(VLOOKUP(BB359,'class and classification'!$A$1:$C$338,3,FALSE),VLOOKUP(BB359,'class and classification'!$A$340:$C$378,3,FALSE))</f>
        <v>UA</v>
      </c>
      <c r="BG359">
        <v>0</v>
      </c>
      <c r="BH359">
        <v>0</v>
      </c>
      <c r="BI359">
        <v>0</v>
      </c>
      <c r="BJ359">
        <v>1.6</v>
      </c>
      <c r="BL359" t="s">
        <v>144</v>
      </c>
      <c r="BM359" t="str">
        <f>IFERROR(VLOOKUP(BL359,'class and classification'!$A$1:$B$338,2,FALSE),VLOOKUP(BL359,'class and classification'!$A$340:$B$378,2,FALSE))</f>
        <v>Predominantly Rural</v>
      </c>
      <c r="BN359" t="str">
        <f>IFERROR(VLOOKUP(BL359,'class and classification'!$A$1:$C$338,3,FALSE),VLOOKUP(BL359,'class and classification'!$A$340:$C$378,3,FALSE))</f>
        <v>UA</v>
      </c>
      <c r="BO359">
        <v>0</v>
      </c>
      <c r="BP359">
        <v>0</v>
      </c>
      <c r="BQ359">
        <v>0</v>
      </c>
      <c r="BR359">
        <v>0</v>
      </c>
      <c r="BS359">
        <v>0</v>
      </c>
      <c r="BT359">
        <v>0</v>
      </c>
    </row>
    <row r="360" spans="1:72"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AB360" t="s">
        <v>162</v>
      </c>
      <c r="AC360" t="str">
        <f>IFERROR(VLOOKUP(AB360,'class and classification'!$A$1:$B$338,2,FALSE),VLOOKUP(AB360,'class and classification'!$A$340:$B$378,2,FALSE))</f>
        <v>Urban with Significant Rural</v>
      </c>
      <c r="AD360" t="str">
        <f>IFERROR(VLOOKUP(AB360,'class and classification'!$A$1:$C$338,3,FALSE),VLOOKUP(AB360,'class and classification'!$A$340:$C$378,3,FALSE))</f>
        <v>SD</v>
      </c>
      <c r="AI360">
        <v>11.5</v>
      </c>
      <c r="AJ360">
        <v>27.8</v>
      </c>
      <c r="BB360" t="s">
        <v>190</v>
      </c>
      <c r="BC360" t="str">
        <f>IFERROR(VLOOKUP(BB360,'class and classification'!$A$1:$B$338,2,FALSE),VLOOKUP(BB360,'class and classification'!$A$340:$B$378,2,FALSE))</f>
        <v>Urban with Significant Rural</v>
      </c>
      <c r="BD360" t="str">
        <f>IFERROR(VLOOKUP(BB360,'class and classification'!$A$1:$C$338,3,FALSE),VLOOKUP(BB360,'class and classification'!$A$340:$C$378,3,FALSE))</f>
        <v>UA</v>
      </c>
      <c r="BG360">
        <v>2.9</v>
      </c>
      <c r="BH360">
        <v>6</v>
      </c>
      <c r="BI360">
        <v>16.7</v>
      </c>
      <c r="BJ360">
        <v>32.299999999999997</v>
      </c>
      <c r="BL360" t="s">
        <v>190</v>
      </c>
      <c r="BM360" t="str">
        <f>IFERROR(VLOOKUP(BL360,'class and classification'!$A$1:$B$338,2,FALSE),VLOOKUP(BL360,'class and classification'!$A$340:$B$378,2,FALSE))</f>
        <v>Urban with Significant Rural</v>
      </c>
      <c r="BN360" t="str">
        <f>IFERROR(VLOOKUP(BL360,'class and classification'!$A$1:$C$338,3,FALSE),VLOOKUP(BL360,'class and classification'!$A$340:$C$378,3,FALSE))</f>
        <v>UA</v>
      </c>
      <c r="BO360">
        <v>41.49</v>
      </c>
      <c r="BP360">
        <v>48.19</v>
      </c>
      <c r="BQ360">
        <v>65.44</v>
      </c>
      <c r="BR360">
        <v>63.73</v>
      </c>
      <c r="BS360">
        <v>65.180000000000007</v>
      </c>
      <c r="BT360">
        <v>68.45</v>
      </c>
    </row>
    <row r="361" spans="1:72"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AB361" t="s">
        <v>231</v>
      </c>
      <c r="AC361" t="str">
        <f>IFERROR(VLOOKUP(AB361,'class and classification'!$A$1:$B$338,2,FALSE),VLOOKUP(AB361,'class and classification'!$A$340:$B$378,2,FALSE))</f>
        <v>Predominantly Rural</v>
      </c>
      <c r="AD361" t="str">
        <f>IFERROR(VLOOKUP(AB361,'class and classification'!$A$1:$C$338,3,FALSE),VLOOKUP(AB361,'class and classification'!$A$340:$C$378,3,FALSE))</f>
        <v>SD</v>
      </c>
      <c r="AI361">
        <v>15.3</v>
      </c>
      <c r="AJ361">
        <v>54.7</v>
      </c>
      <c r="BB361" t="s">
        <v>203</v>
      </c>
      <c r="BC361" t="str">
        <f>IFERROR(VLOOKUP(BB361,'class and classification'!$A$1:$B$338,2,FALSE),VLOOKUP(BB361,'class and classification'!$A$340:$B$378,2,FALSE))</f>
        <v>Predominantly Urban</v>
      </c>
      <c r="BD361" t="str">
        <f>IFERROR(VLOOKUP(BB361,'class and classification'!$A$1:$C$338,3,FALSE),VLOOKUP(BB361,'class and classification'!$A$340:$C$378,3,FALSE))</f>
        <v>UA</v>
      </c>
      <c r="BG361">
        <v>0.4</v>
      </c>
      <c r="BH361">
        <v>1.1000000000000001</v>
      </c>
      <c r="BI361">
        <v>2.8</v>
      </c>
      <c r="BJ361">
        <v>4.4000000000000004</v>
      </c>
      <c r="BL361" t="s">
        <v>203</v>
      </c>
      <c r="BM361" t="str">
        <f>IFERROR(VLOOKUP(BL361,'class and classification'!$A$1:$B$338,2,FALSE),VLOOKUP(BL361,'class and classification'!$A$340:$B$378,2,FALSE))</f>
        <v>Predominantly Urban</v>
      </c>
      <c r="BN361" t="str">
        <f>IFERROR(VLOOKUP(BL361,'class and classification'!$A$1:$C$338,3,FALSE),VLOOKUP(BL361,'class and classification'!$A$340:$C$378,3,FALSE))</f>
        <v>UA</v>
      </c>
      <c r="BO361">
        <v>76.08</v>
      </c>
      <c r="BP361">
        <v>72.13</v>
      </c>
      <c r="BQ361">
        <v>89.33</v>
      </c>
      <c r="BR361">
        <v>93.75</v>
      </c>
      <c r="BS361">
        <v>92.66</v>
      </c>
      <c r="BT361">
        <v>94.58</v>
      </c>
    </row>
    <row r="362" spans="1:72"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AB362" t="s">
        <v>108</v>
      </c>
      <c r="AC362" t="str">
        <f>IFERROR(VLOOKUP(AB362,'class and classification'!$A$1:$B$338,2,FALSE),VLOOKUP(AB362,'class and classification'!$A$340:$B$378,2,FALSE))</f>
        <v>Urban with Significant Rural</v>
      </c>
      <c r="AD362" t="str">
        <f>IFERROR(VLOOKUP(AB362,'class and classification'!$A$1:$C$338,3,FALSE),VLOOKUP(AB362,'class and classification'!$A$340:$C$378,3,FALSE))</f>
        <v>SD</v>
      </c>
      <c r="AI362">
        <v>5.3</v>
      </c>
      <c r="AJ362">
        <v>26.4</v>
      </c>
      <c r="BB362" t="s">
        <v>35</v>
      </c>
      <c r="BC362" t="str">
        <f>IFERROR(VLOOKUP(BB362,'class and classification'!$A$1:$B$338,2,FALSE),VLOOKUP(BB362,'class and classification'!$A$340:$B$378,2,FALSE))</f>
        <v>Predominantly Urban</v>
      </c>
      <c r="BD362" t="str">
        <f>IFERROR(VLOOKUP(BB362,'class and classification'!$A$1:$C$338,3,FALSE),VLOOKUP(BB362,'class and classification'!$A$340:$C$378,3,FALSE))</f>
        <v>UA</v>
      </c>
      <c r="BH362">
        <v>13.8</v>
      </c>
      <c r="BI362">
        <v>20.100000000000001</v>
      </c>
      <c r="BJ362">
        <v>31.8</v>
      </c>
      <c r="BL362" t="s">
        <v>35</v>
      </c>
      <c r="BM362" t="str">
        <f>IFERROR(VLOOKUP(BL362,'class and classification'!$A$1:$B$338,2,FALSE),VLOOKUP(BL362,'class and classification'!$A$340:$B$378,2,FALSE))</f>
        <v>Predominantly Urban</v>
      </c>
      <c r="BN362" t="str">
        <f>IFERROR(VLOOKUP(BL362,'class and classification'!$A$1:$C$338,3,FALSE),VLOOKUP(BL362,'class and classification'!$A$340:$C$378,3,FALSE))</f>
        <v>UA</v>
      </c>
      <c r="BR362">
        <v>88.12</v>
      </c>
      <c r="BS362">
        <v>88.31</v>
      </c>
      <c r="BT362">
        <v>89.19</v>
      </c>
    </row>
    <row r="363" spans="1:72"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AB363" t="s">
        <v>267</v>
      </c>
      <c r="AC363" t="str">
        <f>IFERROR(VLOOKUP(AB363,'class and classification'!$A$1:$B$338,2,FALSE),VLOOKUP(AB363,'class and classification'!$A$340:$B$378,2,FALSE))</f>
        <v>Predominantly Rural</v>
      </c>
      <c r="AD363" t="str">
        <f>IFERROR(VLOOKUP(AB363,'class and classification'!$A$1:$C$338,3,FALSE),VLOOKUP(AB363,'class and classification'!$A$340:$C$378,3,FALSE))</f>
        <v>SD</v>
      </c>
      <c r="AI363">
        <v>6</v>
      </c>
      <c r="AJ363">
        <v>23.9</v>
      </c>
      <c r="BB363" t="s">
        <v>239</v>
      </c>
      <c r="BC363" t="str">
        <f>IFERROR(VLOOKUP(BB363,'class and classification'!$A$1:$B$338,2,FALSE),VLOOKUP(BB363,'class and classification'!$A$340:$B$378,2,FALSE))</f>
        <v>Predominantly Urban</v>
      </c>
      <c r="BD363" t="str">
        <f>IFERROR(VLOOKUP(BB363,'class and classification'!$A$1:$C$338,3,FALSE),VLOOKUP(BB363,'class and classification'!$A$340:$C$378,3,FALSE))</f>
        <v>UA</v>
      </c>
      <c r="BG363">
        <v>4</v>
      </c>
      <c r="BH363">
        <v>6.7</v>
      </c>
      <c r="BI363">
        <v>11.6</v>
      </c>
      <c r="BJ363">
        <v>13.9</v>
      </c>
      <c r="BL363" t="s">
        <v>239</v>
      </c>
      <c r="BM363" t="str">
        <f>IFERROR(VLOOKUP(BL363,'class and classification'!$A$1:$B$338,2,FALSE),VLOOKUP(BL363,'class and classification'!$A$340:$B$378,2,FALSE))</f>
        <v>Predominantly Urban</v>
      </c>
      <c r="BN363" t="str">
        <f>IFERROR(VLOOKUP(BL363,'class and classification'!$A$1:$C$338,3,FALSE),VLOOKUP(BL363,'class and classification'!$A$340:$C$378,3,FALSE))</f>
        <v>UA</v>
      </c>
      <c r="BO363">
        <v>59.150000000000006</v>
      </c>
      <c r="BP363">
        <v>56.83</v>
      </c>
      <c r="BQ363">
        <v>80.17</v>
      </c>
      <c r="BR363">
        <v>85.05</v>
      </c>
      <c r="BS363">
        <v>85.4</v>
      </c>
      <c r="BT363">
        <v>81.58</v>
      </c>
    </row>
    <row r="364" spans="1:72"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AB364" t="s">
        <v>277</v>
      </c>
      <c r="AC364" t="str">
        <f>IFERROR(VLOOKUP(AB364,'class and classification'!$A$1:$B$338,2,FALSE),VLOOKUP(AB364,'class and classification'!$A$340:$B$378,2,FALSE))</f>
        <v>Predominantly Urban</v>
      </c>
      <c r="AD364" t="str">
        <f>IFERROR(VLOOKUP(AB364,'class and classification'!$A$1:$C$338,3,FALSE),VLOOKUP(AB364,'class and classification'!$A$340:$C$378,3,FALSE))</f>
        <v>SD</v>
      </c>
      <c r="AI364">
        <v>49.1</v>
      </c>
      <c r="AJ364">
        <v>61.1</v>
      </c>
      <c r="BB364" t="s">
        <v>268</v>
      </c>
      <c r="BC364" t="str">
        <f>IFERROR(VLOOKUP(BB364,'class and classification'!$A$1:$B$338,2,FALSE),VLOOKUP(BB364,'class and classification'!$A$340:$B$378,2,FALSE))</f>
        <v>Predominantly Urban</v>
      </c>
      <c r="BD364" t="str">
        <f>IFERROR(VLOOKUP(BB364,'class and classification'!$A$1:$C$338,3,FALSE),VLOOKUP(BB364,'class and classification'!$A$340:$C$378,3,FALSE))</f>
        <v>UA</v>
      </c>
      <c r="BG364">
        <v>5.3</v>
      </c>
      <c r="BH364">
        <v>8.4</v>
      </c>
      <c r="BI364">
        <v>14.5</v>
      </c>
      <c r="BJ364">
        <v>34.6</v>
      </c>
      <c r="BL364" t="s">
        <v>268</v>
      </c>
      <c r="BM364" t="str">
        <f>IFERROR(VLOOKUP(BL364,'class and classification'!$A$1:$B$338,2,FALSE),VLOOKUP(BL364,'class and classification'!$A$340:$B$378,2,FALSE))</f>
        <v>Predominantly Urban</v>
      </c>
      <c r="BN364" t="str">
        <f>IFERROR(VLOOKUP(BL364,'class and classification'!$A$1:$C$338,3,FALSE),VLOOKUP(BL364,'class and classification'!$A$340:$C$378,3,FALSE))</f>
        <v>UA</v>
      </c>
      <c r="BO364">
        <v>63.29</v>
      </c>
      <c r="BP364">
        <v>70.010000000000005</v>
      </c>
      <c r="BQ364">
        <v>80.09</v>
      </c>
      <c r="BR364">
        <v>83.47</v>
      </c>
      <c r="BS364">
        <v>88.64</v>
      </c>
      <c r="BT364">
        <v>89.1</v>
      </c>
    </row>
    <row r="365" spans="1:72" x14ac:dyDescent="0.3">
      <c r="AB365" t="s">
        <v>280</v>
      </c>
      <c r="AC365" t="str">
        <f>IFERROR(VLOOKUP(AB365,'class and classification'!$A$1:$B$338,2,FALSE),VLOOKUP(AB365,'class and classification'!$A$340:$B$378,2,FALSE))</f>
        <v>Urban with Significant Rural</v>
      </c>
      <c r="AD365" t="str">
        <f>IFERROR(VLOOKUP(AB365,'class and classification'!$A$1:$C$338,3,FALSE),VLOOKUP(AB365,'class and classification'!$A$340:$C$378,3,FALSE))</f>
        <v>SD</v>
      </c>
      <c r="AI365">
        <v>11.6</v>
      </c>
      <c r="AJ365">
        <v>24.1</v>
      </c>
      <c r="BB365" t="s">
        <v>281</v>
      </c>
      <c r="BC365" t="str">
        <f>IFERROR(VLOOKUP(BB365,'class and classification'!$A$1:$B$338,2,FALSE),VLOOKUP(BB365,'class and classification'!$A$340:$B$378,2,FALSE))</f>
        <v>Predominantly Urban</v>
      </c>
      <c r="BD365" t="str">
        <f>IFERROR(VLOOKUP(BB365,'class and classification'!$A$1:$C$338,3,FALSE),VLOOKUP(BB365,'class and classification'!$A$340:$C$378,3,FALSE))</f>
        <v>UA</v>
      </c>
      <c r="BG365">
        <v>3.5</v>
      </c>
      <c r="BH365">
        <v>14.8</v>
      </c>
      <c r="BI365">
        <v>24</v>
      </c>
      <c r="BJ365">
        <v>45.7</v>
      </c>
      <c r="BL365" t="s">
        <v>281</v>
      </c>
      <c r="BM365" t="str">
        <f>IFERROR(VLOOKUP(BL365,'class and classification'!$A$1:$B$338,2,FALSE),VLOOKUP(BL365,'class and classification'!$A$340:$B$378,2,FALSE))</f>
        <v>Predominantly Urban</v>
      </c>
      <c r="BN365" t="str">
        <f>IFERROR(VLOOKUP(BL365,'class and classification'!$A$1:$C$338,3,FALSE),VLOOKUP(BL365,'class and classification'!$A$340:$C$378,3,FALSE))</f>
        <v>UA</v>
      </c>
      <c r="BO365">
        <v>64.67</v>
      </c>
      <c r="BP365">
        <v>70.89</v>
      </c>
      <c r="BQ365">
        <v>88.75</v>
      </c>
      <c r="BR365">
        <v>90.13</v>
      </c>
      <c r="BS365">
        <v>86.62</v>
      </c>
      <c r="BT365">
        <v>88.21</v>
      </c>
    </row>
    <row r="366" spans="1:72"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AB366" t="s">
        <v>285</v>
      </c>
      <c r="AC366" t="str">
        <f>IFERROR(VLOOKUP(AB366,'class and classification'!$A$1:$B$338,2,FALSE),VLOOKUP(AB366,'class and classification'!$A$340:$B$378,2,FALSE))</f>
        <v>Urban with Significant Rural</v>
      </c>
      <c r="AD366" t="str">
        <f>IFERROR(VLOOKUP(AB366,'class and classification'!$A$1:$C$338,3,FALSE),VLOOKUP(AB366,'class and classification'!$A$340:$C$378,3,FALSE))</f>
        <v>SD</v>
      </c>
      <c r="AI366">
        <v>8.3000000000000007</v>
      </c>
      <c r="AJ366">
        <v>34.6</v>
      </c>
      <c r="BB366" t="s">
        <v>307</v>
      </c>
      <c r="BC366" t="str">
        <f>IFERROR(VLOOKUP(BB366,'class and classification'!$A$1:$B$338,2,FALSE),VLOOKUP(BB366,'class and classification'!$A$340:$B$378,2,FALSE))</f>
        <v>Predominantly Rural</v>
      </c>
      <c r="BD366" t="str">
        <f>IFERROR(VLOOKUP(BB366,'class and classification'!$A$1:$C$338,3,FALSE),VLOOKUP(BB366,'class and classification'!$A$340:$C$378,3,FALSE))</f>
        <v>UA</v>
      </c>
      <c r="BG366">
        <v>3.3</v>
      </c>
      <c r="BH366">
        <v>7.2</v>
      </c>
      <c r="BI366">
        <v>19.2</v>
      </c>
      <c r="BJ366">
        <v>26.9</v>
      </c>
      <c r="BL366" t="s">
        <v>307</v>
      </c>
      <c r="BM366" t="str">
        <f>IFERROR(VLOOKUP(BL366,'class and classification'!$A$1:$B$338,2,FALSE),VLOOKUP(BL366,'class and classification'!$A$340:$B$378,2,FALSE))</f>
        <v>Predominantly Rural</v>
      </c>
      <c r="BN366" t="str">
        <f>IFERROR(VLOOKUP(BL366,'class and classification'!$A$1:$C$338,3,FALSE),VLOOKUP(BL366,'class and classification'!$A$340:$C$378,3,FALSE))</f>
        <v>UA</v>
      </c>
      <c r="BO366">
        <v>31.44</v>
      </c>
      <c r="BP366">
        <v>39.71</v>
      </c>
      <c r="BQ366">
        <v>69.12</v>
      </c>
      <c r="BR366">
        <v>73.23</v>
      </c>
      <c r="BS366">
        <v>73.86</v>
      </c>
      <c r="BT366">
        <v>74.61</v>
      </c>
    </row>
    <row r="367" spans="1:72"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v>82</v>
      </c>
      <c r="F367">
        <v>88</v>
      </c>
      <c r="G367">
        <v>89.4</v>
      </c>
      <c r="H367">
        <v>90.4</v>
      </c>
      <c r="I367">
        <v>92.1</v>
      </c>
      <c r="J367">
        <v>92.5</v>
      </c>
      <c r="AB367" t="s">
        <v>63</v>
      </c>
      <c r="AC367" t="str">
        <f>IFERROR(VLOOKUP(AB367,'class and classification'!$A$1:$B$338,2,FALSE),VLOOKUP(AB367,'class and classification'!$A$340:$B$378,2,FALSE))</f>
        <v>Urban with Significant Rural</v>
      </c>
      <c r="AD367" t="str">
        <f>IFERROR(VLOOKUP(AB367,'class and classification'!$A$1:$C$338,3,FALSE),VLOOKUP(AB367,'class and classification'!$A$340:$C$378,3,FALSE))</f>
        <v>SD</v>
      </c>
      <c r="AI367">
        <v>10.5</v>
      </c>
      <c r="AJ367">
        <v>14.6</v>
      </c>
      <c r="BB367" t="s">
        <v>85</v>
      </c>
      <c r="BC367" t="str">
        <f>IFERROR(VLOOKUP(BB367,'class and classification'!$A$1:$B$338,2,FALSE),VLOOKUP(BB367,'class and classification'!$A$340:$B$378,2,FALSE))</f>
        <v>Predominantly Rural</v>
      </c>
      <c r="BD367" t="str">
        <f>IFERROR(VLOOKUP(BB367,'class and classification'!$A$1:$C$338,3,FALSE),VLOOKUP(BB367,'class and classification'!$A$340:$C$378,3,FALSE))</f>
        <v>UA</v>
      </c>
      <c r="BH367">
        <v>3.3</v>
      </c>
      <c r="BI367">
        <v>6.3</v>
      </c>
      <c r="BJ367">
        <v>12.9</v>
      </c>
      <c r="BL367" t="s">
        <v>85</v>
      </c>
      <c r="BM367" t="str">
        <f>IFERROR(VLOOKUP(BL367,'class and classification'!$A$1:$B$338,2,FALSE),VLOOKUP(BL367,'class and classification'!$A$340:$B$378,2,FALSE))</f>
        <v>Predominantly Rural</v>
      </c>
      <c r="BN367" t="str">
        <f>IFERROR(VLOOKUP(BL367,'class and classification'!$A$1:$C$338,3,FALSE),VLOOKUP(BL367,'class and classification'!$A$340:$C$378,3,FALSE))</f>
        <v>UA</v>
      </c>
      <c r="BR367">
        <v>65.52</v>
      </c>
      <c r="BS367">
        <v>66.739999999999995</v>
      </c>
      <c r="BT367">
        <v>68.61</v>
      </c>
    </row>
    <row r="368" spans="1:72"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81</v>
      </c>
      <c r="F368">
        <v>83</v>
      </c>
      <c r="G368">
        <v>85.399999999999991</v>
      </c>
      <c r="H368">
        <v>86.9</v>
      </c>
      <c r="I368">
        <v>89.1</v>
      </c>
      <c r="J368">
        <v>89.9</v>
      </c>
      <c r="AB368" t="s">
        <v>200</v>
      </c>
      <c r="AC368" t="str">
        <f>IFERROR(VLOOKUP(AB368,'class and classification'!$A$1:$B$338,2,FALSE),VLOOKUP(AB368,'class and classification'!$A$340:$B$378,2,FALSE))</f>
        <v>Predominantly Urban</v>
      </c>
      <c r="AD368" t="str">
        <f>IFERROR(VLOOKUP(AB368,'class and classification'!$A$1:$C$338,3,FALSE),VLOOKUP(AB368,'class and classification'!$A$340:$C$378,3,FALSE))</f>
        <v>SD</v>
      </c>
      <c r="AI368">
        <v>2.5</v>
      </c>
      <c r="AJ368">
        <v>1.5</v>
      </c>
      <c r="BB368" t="s">
        <v>347</v>
      </c>
      <c r="BC368" t="str">
        <f>IFERROR(VLOOKUP(BB368,'class and classification'!$A$1:$B$338,2,FALSE),VLOOKUP(BB368,'class and classification'!$A$340:$B$378,2,FALSE))</f>
        <v>Predominantly Urban</v>
      </c>
      <c r="BD368" t="str">
        <f>IFERROR(VLOOKUP(BB368,'class and classification'!$A$1:$C$338,3,FALSE),VLOOKUP(BB368,'class and classification'!$A$340:$C$378,3,FALSE))</f>
        <v>UA</v>
      </c>
      <c r="BG368">
        <v>19.899999999999999</v>
      </c>
      <c r="BL368" t="s">
        <v>347</v>
      </c>
      <c r="BM368" t="str">
        <f>IFERROR(VLOOKUP(BL368,'class and classification'!$A$1:$B$338,2,FALSE),VLOOKUP(BL368,'class and classification'!$A$340:$B$378,2,FALSE))</f>
        <v>Predominantly Urban</v>
      </c>
      <c r="BN368" t="str">
        <f>IFERROR(VLOOKUP(BL368,'class and classification'!$A$1:$C$338,3,FALSE),VLOOKUP(BL368,'class and classification'!$A$340:$C$378,3,FALSE))</f>
        <v>UA</v>
      </c>
      <c r="BO368">
        <v>96.57</v>
      </c>
      <c r="BP368">
        <v>79.260000000000005</v>
      </c>
      <c r="BQ368">
        <v>89.99</v>
      </c>
    </row>
    <row r="369" spans="1:72"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v>85</v>
      </c>
      <c r="F369">
        <v>88</v>
      </c>
      <c r="G369">
        <v>90</v>
      </c>
      <c r="H369">
        <v>90.4</v>
      </c>
      <c r="I369">
        <v>91.8</v>
      </c>
      <c r="J369">
        <v>92.5</v>
      </c>
      <c r="AB369" t="s">
        <v>245</v>
      </c>
      <c r="AC369" t="str">
        <f>IFERROR(VLOOKUP(AB369,'class and classification'!$A$1:$B$338,2,FALSE),VLOOKUP(AB369,'class and classification'!$A$340:$B$378,2,FALSE))</f>
        <v>Predominantly Rural</v>
      </c>
      <c r="AD369" t="str">
        <f>IFERROR(VLOOKUP(AB369,'class and classification'!$A$1:$C$338,3,FALSE),VLOOKUP(AB369,'class and classification'!$A$340:$C$378,3,FALSE))</f>
        <v>SD</v>
      </c>
      <c r="AI369">
        <v>23.6</v>
      </c>
      <c r="AJ369">
        <v>24.2</v>
      </c>
      <c r="BB369" t="s">
        <v>358</v>
      </c>
      <c r="BC369" t="str">
        <f>IFERROR(VLOOKUP(BB369,'class and classification'!$A$1:$B$338,2,FALSE),VLOOKUP(BB369,'class and classification'!$A$340:$B$378,2,FALSE))</f>
        <v>Predominantly Urban</v>
      </c>
      <c r="BD369" t="str">
        <f>IFERROR(VLOOKUP(BB369,'class and classification'!$A$1:$C$338,3,FALSE),VLOOKUP(BB369,'class and classification'!$A$340:$C$378,3,FALSE))</f>
        <v>UA</v>
      </c>
      <c r="BG369">
        <v>3.2</v>
      </c>
      <c r="BL369" t="s">
        <v>358</v>
      </c>
      <c r="BM369" t="str">
        <f>IFERROR(VLOOKUP(BL369,'class and classification'!$A$1:$B$338,2,FALSE),VLOOKUP(BL369,'class and classification'!$A$340:$B$378,2,FALSE))</f>
        <v>Predominantly Urban</v>
      </c>
      <c r="BN369" t="str">
        <f>IFERROR(VLOOKUP(BL369,'class and classification'!$A$1:$C$338,3,FALSE),VLOOKUP(BL369,'class and classification'!$A$340:$C$378,3,FALSE))</f>
        <v>UA</v>
      </c>
      <c r="BO369">
        <v>91.45</v>
      </c>
      <c r="BP369">
        <v>74.09</v>
      </c>
      <c r="BQ369">
        <v>86.36</v>
      </c>
    </row>
    <row r="370" spans="1:72"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v>75</v>
      </c>
      <c r="F370">
        <v>78</v>
      </c>
      <c r="G370">
        <v>82.3</v>
      </c>
      <c r="H370">
        <v>81.7</v>
      </c>
      <c r="I370">
        <v>84</v>
      </c>
      <c r="J370">
        <v>84.2</v>
      </c>
      <c r="AB370" t="s">
        <v>287</v>
      </c>
      <c r="AC370" t="str">
        <f>IFERROR(VLOOKUP(AB370,'class and classification'!$A$1:$B$338,2,FALSE),VLOOKUP(AB370,'class and classification'!$A$340:$B$378,2,FALSE))</f>
        <v>Predominantly Rural</v>
      </c>
      <c r="AD370" t="str">
        <f>IFERROR(VLOOKUP(AB370,'class and classification'!$A$1:$C$338,3,FALSE),VLOOKUP(AB370,'class and classification'!$A$340:$C$378,3,FALSE))</f>
        <v>SD</v>
      </c>
      <c r="AI370">
        <v>16.5</v>
      </c>
      <c r="AJ370">
        <v>19</v>
      </c>
      <c r="BB370" t="s">
        <v>1228</v>
      </c>
      <c r="BC370" t="e">
        <f>IFERROR(VLOOKUP(BB370,'class and classification'!$A$1:$B$338,2,FALSE),VLOOKUP(BB370,'class and classification'!$A$340:$B$378,2,FALSE))</f>
        <v>#N/A</v>
      </c>
      <c r="BD370" t="e">
        <f>IFERROR(VLOOKUP(BB370,'class and classification'!$A$1:$C$338,3,FALSE),VLOOKUP(BB370,'class and classification'!$A$340:$C$378,3,FALSE))</f>
        <v>#N/A</v>
      </c>
      <c r="BG370">
        <v>15.4</v>
      </c>
      <c r="BH370">
        <v>15.7</v>
      </c>
      <c r="BI370">
        <v>16.100000000000001</v>
      </c>
      <c r="BJ370">
        <v>16.899999999999999</v>
      </c>
      <c r="BL370" t="s">
        <v>1228</v>
      </c>
      <c r="BM370" t="e">
        <f>IFERROR(VLOOKUP(BL370,'class and classification'!$A$1:$B$338,2,FALSE),VLOOKUP(BL370,'class and classification'!$A$340:$B$378,2,FALSE))</f>
        <v>#N/A</v>
      </c>
      <c r="BN370" t="e">
        <f>IFERROR(VLOOKUP(BL370,'class and classification'!$A$1:$C$338,3,FALSE),VLOOKUP(BL370,'class and classification'!$A$340:$C$378,3,FALSE))</f>
        <v>#N/A</v>
      </c>
      <c r="BP370">
        <v>7.14</v>
      </c>
      <c r="BQ370">
        <v>22.34</v>
      </c>
      <c r="BR370">
        <v>25.86</v>
      </c>
      <c r="BS370">
        <v>30.92</v>
      </c>
      <c r="BT370">
        <v>31.27</v>
      </c>
    </row>
    <row r="371" spans="1:72"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72</v>
      </c>
      <c r="F371">
        <v>80</v>
      </c>
      <c r="G371">
        <v>81.100000000000009</v>
      </c>
      <c r="H371">
        <v>81.399999999999991</v>
      </c>
      <c r="I371">
        <v>83.4</v>
      </c>
      <c r="J371">
        <v>85</v>
      </c>
      <c r="AB371" t="s">
        <v>303</v>
      </c>
      <c r="AC371" t="str">
        <f>IFERROR(VLOOKUP(AB371,'class and classification'!$A$1:$B$338,2,FALSE),VLOOKUP(AB371,'class and classification'!$A$340:$B$378,2,FALSE))</f>
        <v>Predominantly Rural</v>
      </c>
      <c r="AD371" t="str">
        <f>IFERROR(VLOOKUP(AB371,'class and classification'!$A$1:$C$338,3,FALSE),VLOOKUP(AB371,'class and classification'!$A$340:$C$378,3,FALSE))</f>
        <v>SD</v>
      </c>
      <c r="AI371">
        <v>24.9</v>
      </c>
      <c r="AJ371">
        <v>42.2</v>
      </c>
      <c r="BB371" t="s">
        <v>1233</v>
      </c>
      <c r="BC371" t="e">
        <f>IFERROR(VLOOKUP(BB371,'class and classification'!$A$1:$B$338,2,FALSE),VLOOKUP(BB371,'class and classification'!$A$340:$B$378,2,FALSE))</f>
        <v>#N/A</v>
      </c>
      <c r="BD371" t="e">
        <f>IFERROR(VLOOKUP(BB371,'class and classification'!$A$1:$C$338,3,FALSE),VLOOKUP(BB371,'class and classification'!$A$340:$C$378,3,FALSE))</f>
        <v>#N/A</v>
      </c>
      <c r="BG371">
        <v>14.2</v>
      </c>
      <c r="BH371">
        <v>14.5</v>
      </c>
      <c r="BI371">
        <v>15.7</v>
      </c>
      <c r="BJ371">
        <v>17.100000000000001</v>
      </c>
      <c r="BL371" t="s">
        <v>1233</v>
      </c>
      <c r="BM371" t="e">
        <f>IFERROR(VLOOKUP(BL371,'class and classification'!$A$1:$B$338,2,FALSE),VLOOKUP(BL371,'class and classification'!$A$340:$B$378,2,FALSE))</f>
        <v>#N/A</v>
      </c>
      <c r="BN371" t="e">
        <f>IFERROR(VLOOKUP(BL371,'class and classification'!$A$1:$C$338,3,FALSE),VLOOKUP(BL371,'class and classification'!$A$340:$C$378,3,FALSE))</f>
        <v>#N/A</v>
      </c>
      <c r="BP371">
        <v>15.38</v>
      </c>
      <c r="BQ371">
        <v>50.7</v>
      </c>
      <c r="BR371">
        <v>52.89</v>
      </c>
      <c r="BS371">
        <v>56.88</v>
      </c>
      <c r="BT371">
        <v>56.65</v>
      </c>
    </row>
    <row r="372" spans="1:72"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v>89</v>
      </c>
      <c r="F372">
        <v>91</v>
      </c>
      <c r="G372">
        <v>91.3</v>
      </c>
      <c r="H372">
        <v>92.2</v>
      </c>
      <c r="I372">
        <v>93.3</v>
      </c>
      <c r="J372">
        <v>93.7</v>
      </c>
      <c r="AB372" t="s">
        <v>100</v>
      </c>
      <c r="AC372" t="str">
        <f>IFERROR(VLOOKUP(AB372,'class and classification'!$A$1:$B$338,2,FALSE),VLOOKUP(AB372,'class and classification'!$A$340:$B$378,2,FALSE))</f>
        <v>Predominantly Urban</v>
      </c>
      <c r="AD372" t="str">
        <f>IFERROR(VLOOKUP(AB372,'class and classification'!$A$1:$C$338,3,FALSE),VLOOKUP(AB372,'class and classification'!$A$340:$C$378,3,FALSE))</f>
        <v>SD</v>
      </c>
      <c r="AI372">
        <v>4.5</v>
      </c>
      <c r="AJ372">
        <v>15.7</v>
      </c>
      <c r="BB372" t="s">
        <v>1236</v>
      </c>
      <c r="BC372" t="e">
        <f>IFERROR(VLOOKUP(BB372,'class and classification'!$A$1:$B$338,2,FALSE),VLOOKUP(BB372,'class and classification'!$A$340:$B$378,2,FALSE))</f>
        <v>#N/A</v>
      </c>
      <c r="BD372" t="e">
        <f>IFERROR(VLOOKUP(BB372,'class and classification'!$A$1:$C$338,3,FALSE),VLOOKUP(BB372,'class and classification'!$A$340:$C$378,3,FALSE))</f>
        <v>#N/A</v>
      </c>
      <c r="BG372">
        <v>3.8</v>
      </c>
      <c r="BH372">
        <v>4.0999999999999996</v>
      </c>
      <c r="BI372">
        <v>7.2</v>
      </c>
      <c r="BJ372">
        <v>10.1</v>
      </c>
      <c r="BL372" t="s">
        <v>1236</v>
      </c>
      <c r="BM372" t="e">
        <f>IFERROR(VLOOKUP(BL372,'class and classification'!$A$1:$B$338,2,FALSE),VLOOKUP(BL372,'class and classification'!$A$340:$B$378,2,FALSE))</f>
        <v>#N/A</v>
      </c>
      <c r="BN372" t="e">
        <f>IFERROR(VLOOKUP(BL372,'class and classification'!$A$1:$C$338,3,FALSE),VLOOKUP(BL372,'class and classification'!$A$340:$C$378,3,FALSE))</f>
        <v>#N/A</v>
      </c>
      <c r="BP372">
        <v>21.39</v>
      </c>
      <c r="BQ372">
        <v>59.35</v>
      </c>
      <c r="BR372">
        <v>69.45</v>
      </c>
      <c r="BS372">
        <v>71.459999999999994</v>
      </c>
      <c r="BT372">
        <v>72.17</v>
      </c>
    </row>
    <row r="373" spans="1:72"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v>77</v>
      </c>
      <c r="F373">
        <v>86</v>
      </c>
      <c r="G373">
        <v>87.300000000000011</v>
      </c>
      <c r="H373">
        <v>88.300000000000011</v>
      </c>
      <c r="I373">
        <v>91.2</v>
      </c>
      <c r="J373">
        <v>92.8</v>
      </c>
      <c r="AB373" t="s">
        <v>103</v>
      </c>
      <c r="AC373" t="str">
        <f>IFERROR(VLOOKUP(AB373,'class and classification'!$A$1:$B$338,2,FALSE),VLOOKUP(AB373,'class and classification'!$A$340:$B$378,2,FALSE))</f>
        <v>Predominantly Urban</v>
      </c>
      <c r="AD373" t="str">
        <f>IFERROR(VLOOKUP(AB373,'class and classification'!$A$1:$C$338,3,FALSE),VLOOKUP(AB373,'class and classification'!$A$340:$C$378,3,FALSE))</f>
        <v>SD</v>
      </c>
      <c r="AI373">
        <v>60.2</v>
      </c>
      <c r="AJ373">
        <v>67.900000000000006</v>
      </c>
      <c r="BB373" t="s">
        <v>1240</v>
      </c>
      <c r="BC373" t="e">
        <f>IFERROR(VLOOKUP(BB373,'class and classification'!$A$1:$B$338,2,FALSE),VLOOKUP(BB373,'class and classification'!$A$340:$B$378,2,FALSE))</f>
        <v>#N/A</v>
      </c>
      <c r="BD373" t="e">
        <f>IFERROR(VLOOKUP(BB373,'class and classification'!$A$1:$C$338,3,FALSE),VLOOKUP(BB373,'class and classification'!$A$340:$C$378,3,FALSE))</f>
        <v>#N/A</v>
      </c>
      <c r="BG373">
        <v>5.8</v>
      </c>
      <c r="BH373">
        <v>5.6</v>
      </c>
      <c r="BI373">
        <v>8</v>
      </c>
      <c r="BJ373">
        <v>23.6</v>
      </c>
      <c r="BL373" t="s">
        <v>1240</v>
      </c>
      <c r="BM373" t="e">
        <f>IFERROR(VLOOKUP(BL373,'class and classification'!$A$1:$B$338,2,FALSE),VLOOKUP(BL373,'class and classification'!$A$340:$B$378,2,FALSE))</f>
        <v>#N/A</v>
      </c>
      <c r="BN373" t="e">
        <f>IFERROR(VLOOKUP(BL373,'class and classification'!$A$1:$C$338,3,FALSE),VLOOKUP(BL373,'class and classification'!$A$340:$C$378,3,FALSE))</f>
        <v>#N/A</v>
      </c>
      <c r="BP373">
        <v>32.32</v>
      </c>
      <c r="BQ373">
        <v>62.16</v>
      </c>
      <c r="BR373">
        <v>60.67</v>
      </c>
      <c r="BS373">
        <v>62.48</v>
      </c>
      <c r="BT373">
        <v>62.65</v>
      </c>
    </row>
    <row r="374" spans="1:72" x14ac:dyDescent="0.3">
      <c r="AB374" t="s">
        <v>118</v>
      </c>
      <c r="AC374" t="str">
        <f>IFERROR(VLOOKUP(AB374,'class and classification'!$A$1:$B$338,2,FALSE),VLOOKUP(AB374,'class and classification'!$A$340:$B$378,2,FALSE))</f>
        <v>Predominantly Urban</v>
      </c>
      <c r="AD374" t="str">
        <f>IFERROR(VLOOKUP(AB374,'class and classification'!$A$1:$C$338,3,FALSE),VLOOKUP(AB374,'class and classification'!$A$340:$C$378,3,FALSE))</f>
        <v>SD</v>
      </c>
      <c r="AI374">
        <v>2.7</v>
      </c>
      <c r="AJ374">
        <v>3.6</v>
      </c>
      <c r="BB374" t="s">
        <v>639</v>
      </c>
      <c r="BC374" t="e">
        <f>IFERROR(VLOOKUP(BB374,'class and classification'!$A$1:$B$338,2,FALSE),VLOOKUP(BB374,'class and classification'!$A$340:$B$378,2,FALSE))</f>
        <v>#N/A</v>
      </c>
      <c r="BD374" t="e">
        <f>IFERROR(VLOOKUP(BB374,'class and classification'!$A$1:$C$338,3,FALSE),VLOOKUP(BB374,'class and classification'!$A$340:$C$378,3,FALSE))</f>
        <v>#N/A</v>
      </c>
      <c r="BG374">
        <v>8.3000000000000007</v>
      </c>
      <c r="BH374">
        <v>9.3000000000000007</v>
      </c>
      <c r="BI374">
        <v>18.399999999999999</v>
      </c>
      <c r="BJ374">
        <v>56.4</v>
      </c>
      <c r="BL374" t="s">
        <v>639</v>
      </c>
      <c r="BM374" t="e">
        <f>IFERROR(VLOOKUP(BL374,'class and classification'!$A$1:$B$338,2,FALSE),VLOOKUP(BL374,'class and classification'!$A$340:$B$378,2,FALSE))</f>
        <v>#N/A</v>
      </c>
      <c r="BN374" t="e">
        <f>IFERROR(VLOOKUP(BL374,'class and classification'!$A$1:$C$338,3,FALSE),VLOOKUP(BL374,'class and classification'!$A$340:$C$378,3,FALSE))</f>
        <v>#N/A</v>
      </c>
      <c r="BP374">
        <v>21.29</v>
      </c>
      <c r="BQ374">
        <v>62.19</v>
      </c>
      <c r="BR374">
        <v>63.92</v>
      </c>
      <c r="BS374">
        <v>62.4</v>
      </c>
      <c r="BT374">
        <v>60.97</v>
      </c>
    </row>
    <row r="375" spans="1:72"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AB375" t="s">
        <v>176</v>
      </c>
      <c r="AC375" t="str">
        <f>IFERROR(VLOOKUP(AB375,'class and classification'!$A$1:$B$338,2,FALSE),VLOOKUP(AB375,'class and classification'!$A$340:$B$378,2,FALSE))</f>
        <v>Urban with Significant Rural</v>
      </c>
      <c r="AD375" t="str">
        <f>IFERROR(VLOOKUP(AB375,'class and classification'!$A$1:$C$338,3,FALSE),VLOOKUP(AB375,'class and classification'!$A$340:$C$378,3,FALSE))</f>
        <v>SD</v>
      </c>
      <c r="AI375">
        <v>10.3</v>
      </c>
      <c r="AJ375">
        <v>11</v>
      </c>
      <c r="BB375" t="s">
        <v>644</v>
      </c>
      <c r="BC375" t="e">
        <f>IFERROR(VLOOKUP(BB375,'class and classification'!$A$1:$B$338,2,FALSE),VLOOKUP(BB375,'class and classification'!$A$340:$B$378,2,FALSE))</f>
        <v>#N/A</v>
      </c>
      <c r="BD375" t="e">
        <f>IFERROR(VLOOKUP(BB375,'class and classification'!$A$1:$C$338,3,FALSE),VLOOKUP(BB375,'class and classification'!$A$340:$C$378,3,FALSE))</f>
        <v>#N/A</v>
      </c>
      <c r="BG375">
        <v>15.8</v>
      </c>
      <c r="BH375">
        <v>26.6</v>
      </c>
      <c r="BI375">
        <v>36.200000000000003</v>
      </c>
      <c r="BJ375">
        <v>41</v>
      </c>
      <c r="BL375" t="s">
        <v>644</v>
      </c>
      <c r="BM375" t="e">
        <f>IFERROR(VLOOKUP(BL375,'class and classification'!$A$1:$B$338,2,FALSE),VLOOKUP(BL375,'class and classification'!$A$340:$B$378,2,FALSE))</f>
        <v>#N/A</v>
      </c>
      <c r="BN375" t="e">
        <f>IFERROR(VLOOKUP(BL375,'class and classification'!$A$1:$C$338,3,FALSE),VLOOKUP(BL375,'class and classification'!$A$340:$C$378,3,FALSE))</f>
        <v>#N/A</v>
      </c>
      <c r="BO375">
        <v>8.5599999999999987</v>
      </c>
      <c r="BP375">
        <v>40.090000000000003</v>
      </c>
      <c r="BQ375">
        <v>68.84</v>
      </c>
      <c r="BR375">
        <v>73.38</v>
      </c>
      <c r="BS375">
        <v>72.69</v>
      </c>
      <c r="BT375">
        <v>73.180000000000007</v>
      </c>
    </row>
    <row r="376" spans="1:72"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97</v>
      </c>
      <c r="F376">
        <v>98</v>
      </c>
      <c r="G376">
        <v>98.8</v>
      </c>
      <c r="H376">
        <v>98.3</v>
      </c>
      <c r="I376">
        <v>98.3</v>
      </c>
      <c r="J376">
        <v>97.9</v>
      </c>
      <c r="AB376" t="s">
        <v>210</v>
      </c>
      <c r="AC376" t="str">
        <f>IFERROR(VLOOKUP(AB376,'class and classification'!$A$1:$B$338,2,FALSE),VLOOKUP(AB376,'class and classification'!$A$340:$B$378,2,FALSE))</f>
        <v>Predominantly Urban</v>
      </c>
      <c r="AD376" t="str">
        <f>IFERROR(VLOOKUP(AB376,'class and classification'!$A$1:$C$338,3,FALSE),VLOOKUP(AB376,'class and classification'!$A$340:$C$378,3,FALSE))</f>
        <v>SD</v>
      </c>
      <c r="AI376">
        <v>19.7</v>
      </c>
      <c r="AJ376">
        <v>25.8</v>
      </c>
      <c r="BB376" t="s">
        <v>647</v>
      </c>
      <c r="BC376" t="e">
        <f>IFERROR(VLOOKUP(BB376,'class and classification'!$A$1:$B$338,2,FALSE),VLOOKUP(BB376,'class and classification'!$A$340:$B$378,2,FALSE))</f>
        <v>#N/A</v>
      </c>
      <c r="BD376" t="e">
        <f>IFERROR(VLOOKUP(BB376,'class and classification'!$A$1:$C$338,3,FALSE),VLOOKUP(BB376,'class and classification'!$A$340:$C$378,3,FALSE))</f>
        <v>#N/A</v>
      </c>
      <c r="BG376">
        <v>16.3</v>
      </c>
      <c r="BH376">
        <v>17</v>
      </c>
      <c r="BI376">
        <v>16.3</v>
      </c>
      <c r="BJ376">
        <v>17.899999999999999</v>
      </c>
      <c r="BL376" t="s">
        <v>647</v>
      </c>
      <c r="BM376" t="e">
        <f>IFERROR(VLOOKUP(BL376,'class and classification'!$A$1:$B$338,2,FALSE),VLOOKUP(BL376,'class and classification'!$A$340:$B$378,2,FALSE))</f>
        <v>#N/A</v>
      </c>
      <c r="BN376" t="e">
        <f>IFERROR(VLOOKUP(BL376,'class and classification'!$A$1:$C$338,3,FALSE),VLOOKUP(BL376,'class and classification'!$A$340:$C$378,3,FALSE))</f>
        <v>#N/A</v>
      </c>
      <c r="BP376">
        <v>2.2200000000000002</v>
      </c>
      <c r="BQ376">
        <v>55.36</v>
      </c>
      <c r="BR376">
        <v>56.96</v>
      </c>
      <c r="BS376">
        <v>60.76</v>
      </c>
      <c r="BT376">
        <v>61.69</v>
      </c>
    </row>
    <row r="377" spans="1:72"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v>86</v>
      </c>
      <c r="F377">
        <v>88</v>
      </c>
      <c r="G377">
        <v>92.7</v>
      </c>
      <c r="H377">
        <v>95.199999999999989</v>
      </c>
      <c r="I377">
        <v>95.6</v>
      </c>
      <c r="J377">
        <v>95.2</v>
      </c>
      <c r="AB377" t="s">
        <v>220</v>
      </c>
      <c r="AC377" t="str">
        <f>IFERROR(VLOOKUP(AB377,'class and classification'!$A$1:$B$338,2,FALSE),VLOOKUP(AB377,'class and classification'!$A$340:$B$378,2,FALSE))</f>
        <v>Predominantly Urban</v>
      </c>
      <c r="AD377" t="str">
        <f>IFERROR(VLOOKUP(AB377,'class and classification'!$A$1:$C$338,3,FALSE),VLOOKUP(AB377,'class and classification'!$A$340:$C$378,3,FALSE))</f>
        <v>SD</v>
      </c>
      <c r="AI377">
        <v>3.1</v>
      </c>
      <c r="AJ377">
        <v>67.099999999999994</v>
      </c>
      <c r="BB377" t="s">
        <v>1242</v>
      </c>
      <c r="BC377" t="e">
        <f>IFERROR(VLOOKUP(BB377,'class and classification'!$A$1:$B$338,2,FALSE),VLOOKUP(BB377,'class and classification'!$A$340:$B$378,2,FALSE))</f>
        <v>#N/A</v>
      </c>
      <c r="BD377" t="e">
        <f>IFERROR(VLOOKUP(BB377,'class and classification'!$A$1:$C$338,3,FALSE),VLOOKUP(BB377,'class and classification'!$A$340:$C$378,3,FALSE))</f>
        <v>#N/A</v>
      </c>
      <c r="BG377">
        <v>19.7</v>
      </c>
      <c r="BH377">
        <v>20</v>
      </c>
      <c r="BI377">
        <v>20</v>
      </c>
      <c r="BJ377">
        <v>21.8</v>
      </c>
      <c r="BL377" t="s">
        <v>1242</v>
      </c>
      <c r="BM377" t="e">
        <f>IFERROR(VLOOKUP(BL377,'class and classification'!$A$1:$B$338,2,FALSE),VLOOKUP(BL377,'class and classification'!$A$340:$B$378,2,FALSE))</f>
        <v>#N/A</v>
      </c>
      <c r="BN377" t="e">
        <f>IFERROR(VLOOKUP(BL377,'class and classification'!$A$1:$C$338,3,FALSE),VLOOKUP(BL377,'class and classification'!$A$340:$C$378,3,FALSE))</f>
        <v>#N/A</v>
      </c>
      <c r="BP377">
        <v>10.52</v>
      </c>
      <c r="BQ377">
        <v>47.53</v>
      </c>
      <c r="BR377">
        <v>50.35</v>
      </c>
      <c r="BS377">
        <v>54.4</v>
      </c>
      <c r="BT377">
        <v>54.92</v>
      </c>
    </row>
    <row r="378" spans="1:72"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98</v>
      </c>
      <c r="F378">
        <v>99</v>
      </c>
      <c r="G378">
        <v>99.5</v>
      </c>
      <c r="H378">
        <v>99</v>
      </c>
      <c r="I378">
        <v>98.9</v>
      </c>
      <c r="J378">
        <v>98.7</v>
      </c>
      <c r="AB378" t="s">
        <v>253</v>
      </c>
      <c r="AC378" t="str">
        <f>IFERROR(VLOOKUP(AB378,'class and classification'!$A$1:$B$338,2,FALSE),VLOOKUP(AB378,'class and classification'!$A$340:$B$378,2,FALSE))</f>
        <v>Predominantly Urban</v>
      </c>
      <c r="AD378" t="str">
        <f>IFERROR(VLOOKUP(AB378,'class and classification'!$A$1:$C$338,3,FALSE),VLOOKUP(AB378,'class and classification'!$A$340:$C$378,3,FALSE))</f>
        <v>SD</v>
      </c>
      <c r="AI378">
        <v>23</v>
      </c>
      <c r="AJ378">
        <v>23.3</v>
      </c>
      <c r="BB378" t="s">
        <v>1246</v>
      </c>
      <c r="BC378" t="e">
        <f>IFERROR(VLOOKUP(BB378,'class and classification'!$A$1:$B$338,2,FALSE),VLOOKUP(BB378,'class and classification'!$A$340:$B$378,2,FALSE))</f>
        <v>#N/A</v>
      </c>
      <c r="BD378" t="e">
        <f>IFERROR(VLOOKUP(BB378,'class and classification'!$A$1:$C$338,3,FALSE),VLOOKUP(BB378,'class and classification'!$A$340:$C$378,3,FALSE))</f>
        <v>#N/A</v>
      </c>
      <c r="BG378">
        <v>4.8</v>
      </c>
      <c r="BH378">
        <v>5.2</v>
      </c>
      <c r="BI378">
        <v>6.4</v>
      </c>
      <c r="BJ378">
        <v>8.1999999999999993</v>
      </c>
      <c r="BL378" t="s">
        <v>1246</v>
      </c>
      <c r="BM378" t="e">
        <f>IFERROR(VLOOKUP(BL378,'class and classification'!$A$1:$B$338,2,FALSE),VLOOKUP(BL378,'class and classification'!$A$340:$B$378,2,FALSE))</f>
        <v>#N/A</v>
      </c>
      <c r="BN378" t="e">
        <f>IFERROR(VLOOKUP(BL378,'class and classification'!$A$1:$C$338,3,FALSE),VLOOKUP(BL378,'class and classification'!$A$340:$C$378,3,FALSE))</f>
        <v>#N/A</v>
      </c>
      <c r="BP378">
        <v>15.71</v>
      </c>
      <c r="BQ378">
        <v>58.47</v>
      </c>
      <c r="BR378">
        <v>62</v>
      </c>
      <c r="BS378">
        <v>65.5</v>
      </c>
      <c r="BT378">
        <v>65.61</v>
      </c>
    </row>
    <row r="379" spans="1:72"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v>98</v>
      </c>
      <c r="F379">
        <v>98</v>
      </c>
      <c r="G379">
        <v>98.9</v>
      </c>
      <c r="H379">
        <v>98.9</v>
      </c>
      <c r="I379">
        <v>98.8</v>
      </c>
      <c r="J379">
        <v>98.7</v>
      </c>
      <c r="AB379" t="s">
        <v>265</v>
      </c>
      <c r="AC379" t="str">
        <f>IFERROR(VLOOKUP(AB379,'class and classification'!$A$1:$B$338,2,FALSE),VLOOKUP(AB379,'class and classification'!$A$340:$B$378,2,FALSE))</f>
        <v>Predominantly Urban</v>
      </c>
      <c r="AD379" t="str">
        <f>IFERROR(VLOOKUP(AB379,'class and classification'!$A$1:$C$338,3,FALSE),VLOOKUP(AB379,'class and classification'!$A$340:$C$378,3,FALSE))</f>
        <v>SD</v>
      </c>
      <c r="AI379">
        <v>7.6</v>
      </c>
      <c r="AJ379">
        <v>12.9</v>
      </c>
      <c r="BB379" t="s">
        <v>1248</v>
      </c>
      <c r="BC379" t="e">
        <f>IFERROR(VLOOKUP(BB379,'class and classification'!$A$1:$B$338,2,FALSE),VLOOKUP(BB379,'class and classification'!$A$340:$B$378,2,FALSE))</f>
        <v>#N/A</v>
      </c>
      <c r="BD379" t="e">
        <f>IFERROR(VLOOKUP(BB379,'class and classification'!$A$1:$C$338,3,FALSE),VLOOKUP(BB379,'class and classification'!$A$340:$C$378,3,FALSE))</f>
        <v>#N/A</v>
      </c>
      <c r="BG379">
        <v>6.3</v>
      </c>
      <c r="BH379">
        <v>12.4</v>
      </c>
      <c r="BI379">
        <v>19.100000000000001</v>
      </c>
      <c r="BJ379">
        <v>33</v>
      </c>
      <c r="BL379" t="s">
        <v>1248</v>
      </c>
      <c r="BM379" t="e">
        <f>IFERROR(VLOOKUP(BL379,'class and classification'!$A$1:$B$338,2,FALSE),VLOOKUP(BL379,'class and classification'!$A$340:$B$378,2,FALSE))</f>
        <v>#N/A</v>
      </c>
      <c r="BN379" t="e">
        <f>IFERROR(VLOOKUP(BL379,'class and classification'!$A$1:$C$338,3,FALSE),VLOOKUP(BL379,'class and classification'!$A$340:$C$378,3,FALSE))</f>
        <v>#N/A</v>
      </c>
      <c r="BP379">
        <v>27.94</v>
      </c>
      <c r="BQ379">
        <v>58.4</v>
      </c>
      <c r="BR379">
        <v>58.63</v>
      </c>
      <c r="BS379">
        <v>62.45</v>
      </c>
      <c r="BT379">
        <v>65.09</v>
      </c>
    </row>
    <row r="380" spans="1:72"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v>97</v>
      </c>
      <c r="F380">
        <v>98</v>
      </c>
      <c r="G380">
        <v>98.6</v>
      </c>
      <c r="H380">
        <v>98.600000000000009</v>
      </c>
      <c r="I380">
        <v>98.9</v>
      </c>
      <c r="J380">
        <v>98.7</v>
      </c>
      <c r="AB380" t="s">
        <v>271</v>
      </c>
      <c r="AC380" t="str">
        <f>IFERROR(VLOOKUP(AB380,'class and classification'!$A$1:$B$338,2,FALSE),VLOOKUP(AB380,'class and classification'!$A$340:$B$378,2,FALSE))</f>
        <v>Urban with Significant Rural</v>
      </c>
      <c r="AD380" t="str">
        <f>IFERROR(VLOOKUP(AB380,'class and classification'!$A$1:$C$338,3,FALSE),VLOOKUP(AB380,'class and classification'!$A$340:$C$378,3,FALSE))</f>
        <v>SD</v>
      </c>
      <c r="AI380">
        <v>11.3</v>
      </c>
      <c r="AJ380">
        <v>15.4</v>
      </c>
      <c r="BB380" t="s">
        <v>1270</v>
      </c>
      <c r="BC380" t="e">
        <f>IFERROR(VLOOKUP(BB380,'class and classification'!$A$1:$B$338,2,FALSE),VLOOKUP(BB380,'class and classification'!$A$340:$B$378,2,FALSE))</f>
        <v>#N/A</v>
      </c>
      <c r="BD380" t="e">
        <f>IFERROR(VLOOKUP(BB380,'class and classification'!$A$1:$C$338,3,FALSE),VLOOKUP(BB380,'class and classification'!$A$340:$C$378,3,FALSE))</f>
        <v>#N/A</v>
      </c>
      <c r="BG380">
        <v>4.7</v>
      </c>
      <c r="BH380">
        <v>13.3</v>
      </c>
      <c r="BI380">
        <v>28.2</v>
      </c>
      <c r="BJ380">
        <v>31.9</v>
      </c>
      <c r="BL380" t="s">
        <v>1270</v>
      </c>
      <c r="BM380" t="e">
        <f>IFERROR(VLOOKUP(BL380,'class and classification'!$A$1:$B$338,2,FALSE),VLOOKUP(BL380,'class and classification'!$A$340:$B$378,2,FALSE))</f>
        <v>#N/A</v>
      </c>
      <c r="BN380" t="e">
        <f>IFERROR(VLOOKUP(BL380,'class and classification'!$A$1:$C$338,3,FALSE),VLOOKUP(BL380,'class and classification'!$A$340:$C$378,3,FALSE))</f>
        <v>#N/A</v>
      </c>
      <c r="BP380">
        <v>50.44</v>
      </c>
      <c r="BQ380">
        <v>73.78</v>
      </c>
      <c r="BR380">
        <v>80.930000000000007</v>
      </c>
      <c r="BS380">
        <v>79.459999999999994</v>
      </c>
      <c r="BT380">
        <v>79.38</v>
      </c>
    </row>
    <row r="381" spans="1:72"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v>88</v>
      </c>
      <c r="F381">
        <v>92</v>
      </c>
      <c r="G381">
        <v>94.300000000000011</v>
      </c>
      <c r="H381">
        <v>95.3</v>
      </c>
      <c r="I381">
        <v>95.7</v>
      </c>
      <c r="J381">
        <v>95.3</v>
      </c>
      <c r="AB381" t="s">
        <v>295</v>
      </c>
      <c r="AC381" t="str">
        <f>IFERROR(VLOOKUP(AB381,'class and classification'!$A$1:$B$338,2,FALSE),VLOOKUP(AB381,'class and classification'!$A$340:$B$378,2,FALSE))</f>
        <v>Predominantly Rural</v>
      </c>
      <c r="AD381" t="str">
        <f>IFERROR(VLOOKUP(AB381,'class and classification'!$A$1:$C$338,3,FALSE),VLOOKUP(AB381,'class and classification'!$A$340:$C$378,3,FALSE))</f>
        <v>SD</v>
      </c>
      <c r="AI381">
        <v>5.4</v>
      </c>
      <c r="AJ381">
        <v>14.5</v>
      </c>
      <c r="BB381" t="s">
        <v>1264</v>
      </c>
      <c r="BC381" t="e">
        <f>IFERROR(VLOOKUP(BB381,'class and classification'!$A$1:$B$338,2,FALSE),VLOOKUP(BB381,'class and classification'!$A$340:$B$378,2,FALSE))</f>
        <v>#N/A</v>
      </c>
      <c r="BD381" t="e">
        <f>IFERROR(VLOOKUP(BB381,'class and classification'!$A$1:$C$338,3,FALSE),VLOOKUP(BB381,'class and classification'!$A$340:$C$378,3,FALSE))</f>
        <v>#N/A</v>
      </c>
      <c r="BG381">
        <v>2.2000000000000002</v>
      </c>
      <c r="BH381">
        <v>2.7</v>
      </c>
      <c r="BI381">
        <v>3</v>
      </c>
      <c r="BJ381">
        <v>4.4000000000000004</v>
      </c>
      <c r="BL381" t="s">
        <v>1264</v>
      </c>
      <c r="BM381" t="e">
        <f>IFERROR(VLOOKUP(BL381,'class and classification'!$A$1:$B$338,2,FALSE),VLOOKUP(BL381,'class and classification'!$A$340:$B$378,2,FALSE))</f>
        <v>#N/A</v>
      </c>
      <c r="BN381" t="e">
        <f>IFERROR(VLOOKUP(BL381,'class and classification'!$A$1:$C$338,3,FALSE),VLOOKUP(BL381,'class and classification'!$A$340:$C$378,3,FALSE))</f>
        <v>#N/A</v>
      </c>
      <c r="BP381">
        <v>32.130000000000003</v>
      </c>
      <c r="BQ381">
        <v>72.03</v>
      </c>
      <c r="BR381">
        <v>73.36</v>
      </c>
      <c r="BS381">
        <v>77.08</v>
      </c>
      <c r="BT381">
        <v>79.900000000000006</v>
      </c>
    </row>
    <row r="382" spans="1:72"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v>92</v>
      </c>
      <c r="F382">
        <v>94</v>
      </c>
      <c r="G382">
        <v>96.300000000000011</v>
      </c>
      <c r="H382">
        <v>96.600000000000009</v>
      </c>
      <c r="I382">
        <v>97.1</v>
      </c>
      <c r="J382">
        <v>97</v>
      </c>
      <c r="AB382" t="s">
        <v>311</v>
      </c>
      <c r="AC382" t="str">
        <f>IFERROR(VLOOKUP(AB382,'class and classification'!$A$1:$B$338,2,FALSE),VLOOKUP(AB382,'class and classification'!$A$340:$B$378,2,FALSE))</f>
        <v>Predominantly Urban</v>
      </c>
      <c r="AD382" t="str">
        <f>IFERROR(VLOOKUP(AB382,'class and classification'!$A$1:$C$338,3,FALSE),VLOOKUP(AB382,'class and classification'!$A$340:$C$378,3,FALSE))</f>
        <v>SD</v>
      </c>
      <c r="AI382">
        <v>3.4</v>
      </c>
      <c r="AJ382">
        <v>3.9</v>
      </c>
      <c r="BB382" t="s">
        <v>1268</v>
      </c>
      <c r="BC382" t="e">
        <f>IFERROR(VLOOKUP(BB382,'class and classification'!$A$1:$B$338,2,FALSE),VLOOKUP(BB382,'class and classification'!$A$340:$B$378,2,FALSE))</f>
        <v>#N/A</v>
      </c>
      <c r="BD382" t="e">
        <f>IFERROR(VLOOKUP(BB382,'class and classification'!$A$1:$C$338,3,FALSE),VLOOKUP(BB382,'class and classification'!$A$340:$C$378,3,FALSE))</f>
        <v>#N/A</v>
      </c>
      <c r="BG382">
        <v>4.9000000000000004</v>
      </c>
      <c r="BH382">
        <v>9.1999999999999993</v>
      </c>
      <c r="BI382">
        <v>22.5</v>
      </c>
      <c r="BJ382">
        <v>35</v>
      </c>
      <c r="BL382" t="s">
        <v>1268</v>
      </c>
      <c r="BM382" t="e">
        <f>IFERROR(VLOOKUP(BL382,'class and classification'!$A$1:$B$338,2,FALSE),VLOOKUP(BL382,'class and classification'!$A$340:$B$378,2,FALSE))</f>
        <v>#N/A</v>
      </c>
      <c r="BN382" t="e">
        <f>IFERROR(VLOOKUP(BL382,'class and classification'!$A$1:$C$338,3,FALSE),VLOOKUP(BL382,'class and classification'!$A$340:$C$378,3,FALSE))</f>
        <v>#N/A</v>
      </c>
      <c r="BP382">
        <v>49.61</v>
      </c>
      <c r="BQ382">
        <v>78.459999999999994</v>
      </c>
      <c r="BR382">
        <v>85.44</v>
      </c>
      <c r="BS382">
        <v>84.34</v>
      </c>
      <c r="BT382">
        <v>84.69</v>
      </c>
    </row>
    <row r="383" spans="1:72" x14ac:dyDescent="0.3">
      <c r="AB383" t="s">
        <v>5</v>
      </c>
      <c r="AC383" t="str">
        <f>IFERROR(VLOOKUP(AB383,'class and classification'!$A$1:$B$338,2,FALSE),VLOOKUP(AB383,'class and classification'!$A$340:$B$378,2,FALSE))</f>
        <v>Predominantly Urban</v>
      </c>
      <c r="AD383" t="str">
        <f>IFERROR(VLOOKUP(AB383,'class and classification'!$A$1:$C$338,3,FALSE),VLOOKUP(AB383,'class and classification'!$A$340:$C$378,3,FALSE))</f>
        <v>SD</v>
      </c>
      <c r="AI383">
        <v>0.6</v>
      </c>
      <c r="AJ383">
        <v>1.8</v>
      </c>
      <c r="BB383" t="s">
        <v>631</v>
      </c>
      <c r="BC383" t="e">
        <f>IFERROR(VLOOKUP(BB383,'class and classification'!$A$1:$B$338,2,FALSE),VLOOKUP(BB383,'class and classification'!$A$340:$B$378,2,FALSE))</f>
        <v>#N/A</v>
      </c>
      <c r="BD383" t="e">
        <f>IFERROR(VLOOKUP(BB383,'class and classification'!$A$1:$C$338,3,FALSE),VLOOKUP(BB383,'class and classification'!$A$340:$C$378,3,FALSE))</f>
        <v>#N/A</v>
      </c>
      <c r="BG383">
        <v>4.3</v>
      </c>
      <c r="BH383">
        <v>5.3</v>
      </c>
      <c r="BI383">
        <v>22.5</v>
      </c>
      <c r="BJ383">
        <v>44.3</v>
      </c>
      <c r="BL383" t="s">
        <v>631</v>
      </c>
      <c r="BM383" t="e">
        <f>IFERROR(VLOOKUP(BL383,'class and classification'!$A$1:$B$338,2,FALSE),VLOOKUP(BL383,'class and classification'!$A$340:$B$378,2,FALSE))</f>
        <v>#N/A</v>
      </c>
      <c r="BN383" t="e">
        <f>IFERROR(VLOOKUP(BL383,'class and classification'!$A$1:$C$338,3,FALSE),VLOOKUP(BL383,'class and classification'!$A$340:$C$378,3,FALSE))</f>
        <v>#N/A</v>
      </c>
      <c r="BP383">
        <v>40.270000000000003</v>
      </c>
      <c r="BQ383">
        <v>64.84</v>
      </c>
      <c r="BR383">
        <v>69.849999999999994</v>
      </c>
      <c r="BS383">
        <v>67.11</v>
      </c>
      <c r="BT383">
        <v>68.209999999999994</v>
      </c>
    </row>
    <row r="384" spans="1:72"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AB384" t="s">
        <v>10</v>
      </c>
      <c r="AC384" t="str">
        <f>IFERROR(VLOOKUP(AB384,'class and classification'!$A$1:$B$338,2,FALSE),VLOOKUP(AB384,'class and classification'!$A$340:$B$378,2,FALSE))</f>
        <v>Predominantly Urban</v>
      </c>
      <c r="AD384" t="str">
        <f>IFERROR(VLOOKUP(AB384,'class and classification'!$A$1:$C$338,3,FALSE),VLOOKUP(AB384,'class and classification'!$A$340:$C$378,3,FALSE))</f>
        <v>SD</v>
      </c>
      <c r="AI384">
        <v>3.4</v>
      </c>
      <c r="AJ384">
        <v>11.9</v>
      </c>
      <c r="BB384" t="s">
        <v>636</v>
      </c>
      <c r="BC384" t="e">
        <f>IFERROR(VLOOKUP(BB384,'class and classification'!$A$1:$B$338,2,FALSE),VLOOKUP(BB384,'class and classification'!$A$340:$B$378,2,FALSE))</f>
        <v>#N/A</v>
      </c>
      <c r="BD384" t="e">
        <f>IFERROR(VLOOKUP(BB384,'class and classification'!$A$1:$C$338,3,FALSE),VLOOKUP(BB384,'class and classification'!$A$340:$C$378,3,FALSE))</f>
        <v>#N/A</v>
      </c>
      <c r="BG384">
        <v>6.8</v>
      </c>
      <c r="BH384">
        <v>29.5</v>
      </c>
      <c r="BI384">
        <v>43.7</v>
      </c>
      <c r="BJ384">
        <v>47.9</v>
      </c>
      <c r="BL384" t="s">
        <v>636</v>
      </c>
      <c r="BM384" t="e">
        <f>IFERROR(VLOOKUP(BL384,'class and classification'!$A$1:$B$338,2,FALSE),VLOOKUP(BL384,'class and classification'!$A$340:$B$378,2,FALSE))</f>
        <v>#N/A</v>
      </c>
      <c r="BN384" t="e">
        <f>IFERROR(VLOOKUP(BL384,'class and classification'!$A$1:$C$338,3,FALSE),VLOOKUP(BL384,'class and classification'!$A$340:$C$378,3,FALSE))</f>
        <v>#N/A</v>
      </c>
      <c r="BP384">
        <v>58.92</v>
      </c>
      <c r="BQ384">
        <v>83.72</v>
      </c>
      <c r="BR384">
        <v>88.91</v>
      </c>
      <c r="BS384">
        <v>88.51</v>
      </c>
      <c r="BT384">
        <v>91.63</v>
      </c>
    </row>
    <row r="385" spans="1:72"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v>86</v>
      </c>
      <c r="F385">
        <v>92</v>
      </c>
      <c r="G385">
        <v>94.4</v>
      </c>
      <c r="H385">
        <v>95</v>
      </c>
      <c r="I385">
        <v>96.4</v>
      </c>
      <c r="J385">
        <v>96</v>
      </c>
      <c r="AB385" t="s">
        <v>67</v>
      </c>
      <c r="AC385" t="str">
        <f>IFERROR(VLOOKUP(AB385,'class and classification'!$A$1:$B$338,2,FALSE),VLOOKUP(AB385,'class and classification'!$A$340:$B$378,2,FALSE))</f>
        <v>Predominantly Rural</v>
      </c>
      <c r="AD385" t="str">
        <f>IFERROR(VLOOKUP(AB385,'class and classification'!$A$1:$C$338,3,FALSE),VLOOKUP(AB385,'class and classification'!$A$340:$C$378,3,FALSE))</f>
        <v>SD</v>
      </c>
      <c r="AI385">
        <v>19.2</v>
      </c>
      <c r="AJ385">
        <v>22</v>
      </c>
      <c r="BB385" t="s">
        <v>1327</v>
      </c>
      <c r="BC385" t="e">
        <f>IFERROR(VLOOKUP(BB385,'class and classification'!$A$1:$B$338,2,FALSE),VLOOKUP(BB385,'class and classification'!$A$340:$B$378,2,FALSE))</f>
        <v>#N/A</v>
      </c>
      <c r="BD385" t="e">
        <f>IFERROR(VLOOKUP(BB385,'class and classification'!$A$1:$C$338,3,FALSE),VLOOKUP(BB385,'class and classification'!$A$340:$C$378,3,FALSE))</f>
        <v>#N/A</v>
      </c>
      <c r="BL385" t="s">
        <v>1327</v>
      </c>
      <c r="BM385" t="e">
        <f>IFERROR(VLOOKUP(BL385,'class and classification'!$A$1:$B$338,2,FALSE),VLOOKUP(BL385,'class and classification'!$A$340:$B$378,2,FALSE))</f>
        <v>#N/A</v>
      </c>
      <c r="BN385" t="e">
        <f>IFERROR(VLOOKUP(BL385,'class and classification'!$A$1:$C$338,3,FALSE),VLOOKUP(BL385,'class and classification'!$A$340:$C$378,3,FALSE))</f>
        <v>#N/A</v>
      </c>
    </row>
    <row r="386" spans="1:72"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v>97</v>
      </c>
      <c r="F386">
        <v>98</v>
      </c>
      <c r="G386">
        <v>98.8</v>
      </c>
      <c r="H386">
        <v>97.4</v>
      </c>
      <c r="I386">
        <v>97.7</v>
      </c>
      <c r="J386">
        <v>97.2</v>
      </c>
      <c r="AB386" t="s">
        <v>77</v>
      </c>
      <c r="AC386" t="str">
        <f>IFERROR(VLOOKUP(AB386,'class and classification'!$A$1:$B$338,2,FALSE),VLOOKUP(AB386,'class and classification'!$A$340:$B$378,2,FALSE))</f>
        <v>Predominantly Urban</v>
      </c>
      <c r="AD386" t="str">
        <f>IFERROR(VLOOKUP(AB386,'class and classification'!$A$1:$C$338,3,FALSE),VLOOKUP(AB386,'class and classification'!$A$340:$C$378,3,FALSE))</f>
        <v>SD</v>
      </c>
      <c r="AI386">
        <v>3</v>
      </c>
      <c r="AJ386">
        <v>6.8</v>
      </c>
      <c r="BB386" t="s">
        <v>1254</v>
      </c>
      <c r="BC386" t="e">
        <f>IFERROR(VLOOKUP(BB386,'class and classification'!$A$1:$B$338,2,FALSE),VLOOKUP(BB386,'class and classification'!$A$340:$B$378,2,FALSE))</f>
        <v>#N/A</v>
      </c>
      <c r="BD386" t="e">
        <f>IFERROR(VLOOKUP(BB386,'class and classification'!$A$1:$C$338,3,FALSE),VLOOKUP(BB386,'class and classification'!$A$340:$C$378,3,FALSE))</f>
        <v>#N/A</v>
      </c>
      <c r="BG386">
        <v>2.2000000000000002</v>
      </c>
      <c r="BH386">
        <v>2.4</v>
      </c>
      <c r="BI386">
        <v>10</v>
      </c>
      <c r="BJ386">
        <v>44.3</v>
      </c>
      <c r="BL386" t="s">
        <v>1254</v>
      </c>
      <c r="BM386" t="e">
        <f>IFERROR(VLOOKUP(BL386,'class and classification'!$A$1:$B$338,2,FALSE),VLOOKUP(BL386,'class and classification'!$A$340:$B$378,2,FALSE))</f>
        <v>#N/A</v>
      </c>
      <c r="BN386" t="e">
        <f>IFERROR(VLOOKUP(BL386,'class and classification'!$A$1:$C$338,3,FALSE),VLOOKUP(BL386,'class and classification'!$A$340:$C$378,3,FALSE))</f>
        <v>#N/A</v>
      </c>
      <c r="BP386">
        <v>49.49</v>
      </c>
      <c r="BQ386">
        <v>76.760000000000005</v>
      </c>
      <c r="BR386">
        <v>81.040000000000006</v>
      </c>
      <c r="BS386">
        <v>81.53</v>
      </c>
      <c r="BT386">
        <v>81.99</v>
      </c>
    </row>
    <row r="387" spans="1:72"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84</v>
      </c>
      <c r="F387">
        <v>91</v>
      </c>
      <c r="G387">
        <v>93.4</v>
      </c>
      <c r="H387">
        <v>94.9</v>
      </c>
      <c r="I387">
        <v>95.9</v>
      </c>
      <c r="J387">
        <v>96</v>
      </c>
      <c r="AB387" t="s">
        <v>138</v>
      </c>
      <c r="AC387" t="str">
        <f>IFERROR(VLOOKUP(AB387,'class and classification'!$A$1:$B$338,2,FALSE),VLOOKUP(AB387,'class and classification'!$A$340:$B$378,2,FALSE))</f>
        <v>Predominantly Rural</v>
      </c>
      <c r="AD387" t="str">
        <f>IFERROR(VLOOKUP(AB387,'class and classification'!$A$1:$C$338,3,FALSE),VLOOKUP(AB387,'class and classification'!$A$340:$C$378,3,FALSE))</f>
        <v>SD</v>
      </c>
      <c r="AI387">
        <v>17.899999999999999</v>
      </c>
      <c r="AJ387">
        <v>31.6</v>
      </c>
      <c r="BB387" t="s">
        <v>1256</v>
      </c>
      <c r="BC387" t="e">
        <f>IFERROR(VLOOKUP(BB387,'class and classification'!$A$1:$B$338,2,FALSE),VLOOKUP(BB387,'class and classification'!$A$340:$B$378,2,FALSE))</f>
        <v>#N/A</v>
      </c>
      <c r="BD387" t="e">
        <f>IFERROR(VLOOKUP(BB387,'class and classification'!$A$1:$C$338,3,FALSE),VLOOKUP(BB387,'class and classification'!$A$340:$C$378,3,FALSE))</f>
        <v>#N/A</v>
      </c>
      <c r="BG387">
        <v>2.2999999999999998</v>
      </c>
      <c r="BH387">
        <v>7</v>
      </c>
      <c r="BI387">
        <v>16</v>
      </c>
      <c r="BJ387">
        <v>28.6</v>
      </c>
      <c r="BL387" t="s">
        <v>1256</v>
      </c>
      <c r="BM387" t="e">
        <f>IFERROR(VLOOKUP(BL387,'class and classification'!$A$1:$B$338,2,FALSE),VLOOKUP(BL387,'class and classification'!$A$340:$B$378,2,FALSE))</f>
        <v>#N/A</v>
      </c>
      <c r="BN387" t="e">
        <f>IFERROR(VLOOKUP(BL387,'class and classification'!$A$1:$C$338,3,FALSE),VLOOKUP(BL387,'class and classification'!$A$340:$C$378,3,FALSE))</f>
        <v>#N/A</v>
      </c>
      <c r="BP387">
        <v>25.15</v>
      </c>
      <c r="BQ387">
        <v>84.84</v>
      </c>
      <c r="BR387">
        <v>87.59</v>
      </c>
      <c r="BS387">
        <v>86.7</v>
      </c>
      <c r="BT387">
        <v>89.6</v>
      </c>
    </row>
    <row r="388" spans="1:72"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v>82</v>
      </c>
      <c r="F388">
        <v>93</v>
      </c>
      <c r="G388">
        <v>95.4</v>
      </c>
      <c r="H388">
        <v>95.5</v>
      </c>
      <c r="I388">
        <v>96.2</v>
      </c>
      <c r="J388">
        <v>96.1</v>
      </c>
      <c r="AB388" t="s">
        <v>173</v>
      </c>
      <c r="AC388" t="str">
        <f>IFERROR(VLOOKUP(AB388,'class and classification'!$A$1:$B$338,2,FALSE),VLOOKUP(AB388,'class and classification'!$A$340:$B$378,2,FALSE))</f>
        <v>Predominantly Urban</v>
      </c>
      <c r="AD388" t="str">
        <f>IFERROR(VLOOKUP(AB388,'class and classification'!$A$1:$C$338,3,FALSE),VLOOKUP(AB388,'class and classification'!$A$340:$C$378,3,FALSE))</f>
        <v>SD</v>
      </c>
      <c r="AI388">
        <v>23</v>
      </c>
      <c r="AJ388">
        <v>37.4</v>
      </c>
      <c r="BB388" t="s">
        <v>1260</v>
      </c>
      <c r="BC388" t="e">
        <f>IFERROR(VLOOKUP(BB388,'class and classification'!$A$1:$B$338,2,FALSE),VLOOKUP(BB388,'class and classification'!$A$340:$B$378,2,FALSE))</f>
        <v>#N/A</v>
      </c>
      <c r="BD388" t="e">
        <f>IFERROR(VLOOKUP(BB388,'class and classification'!$A$1:$C$338,3,FALSE),VLOOKUP(BB388,'class and classification'!$A$340:$C$378,3,FALSE))</f>
        <v>#N/A</v>
      </c>
      <c r="BG388">
        <v>1.2</v>
      </c>
      <c r="BH388">
        <v>1.3</v>
      </c>
      <c r="BI388">
        <v>2.4</v>
      </c>
      <c r="BJ388">
        <v>2.8</v>
      </c>
      <c r="BL388" t="s">
        <v>1260</v>
      </c>
      <c r="BM388" t="e">
        <f>IFERROR(VLOOKUP(BL388,'class and classification'!$A$1:$B$338,2,FALSE),VLOOKUP(BL388,'class and classification'!$A$340:$B$378,2,FALSE))</f>
        <v>#N/A</v>
      </c>
      <c r="BN388" t="e">
        <f>IFERROR(VLOOKUP(BL388,'class and classification'!$A$1:$C$338,3,FALSE),VLOOKUP(BL388,'class and classification'!$A$340:$C$378,3,FALSE))</f>
        <v>#N/A</v>
      </c>
      <c r="BP388">
        <v>40.25</v>
      </c>
      <c r="BQ388">
        <v>82.74</v>
      </c>
      <c r="BR388">
        <v>81.45</v>
      </c>
      <c r="BS388">
        <v>81.150000000000006</v>
      </c>
      <c r="BT388">
        <v>85.35</v>
      </c>
    </row>
    <row r="389" spans="1:72"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v>86</v>
      </c>
      <c r="F389">
        <v>89</v>
      </c>
      <c r="G389">
        <v>92</v>
      </c>
      <c r="H389">
        <v>95.300000000000011</v>
      </c>
      <c r="I389">
        <v>97.8</v>
      </c>
      <c r="J389">
        <v>98.7</v>
      </c>
      <c r="AB389" t="s">
        <v>315</v>
      </c>
      <c r="AC389" t="str">
        <f>IFERROR(VLOOKUP(AB389,'class and classification'!$A$1:$B$338,2,FALSE),VLOOKUP(AB389,'class and classification'!$A$340:$B$378,2,FALSE))</f>
        <v>Predominantly Urban</v>
      </c>
      <c r="AD389" t="str">
        <f>IFERROR(VLOOKUP(AB389,'class and classification'!$A$1:$C$338,3,FALSE),VLOOKUP(AB389,'class and classification'!$A$340:$C$378,3,FALSE))</f>
        <v>SD</v>
      </c>
      <c r="AI389">
        <v>33.6</v>
      </c>
      <c r="AJ389">
        <v>70.8</v>
      </c>
      <c r="BB389" t="s">
        <v>1262</v>
      </c>
      <c r="BC389" t="e">
        <f>IFERROR(VLOOKUP(BB389,'class and classification'!$A$1:$B$338,2,FALSE),VLOOKUP(BB389,'class and classification'!$A$340:$B$378,2,FALSE))</f>
        <v>#N/A</v>
      </c>
      <c r="BD389" t="e">
        <f>IFERROR(VLOOKUP(BB389,'class and classification'!$A$1:$C$338,3,FALSE),VLOOKUP(BB389,'class and classification'!$A$340:$C$378,3,FALSE))</f>
        <v>#N/A</v>
      </c>
      <c r="BG389">
        <v>2.5</v>
      </c>
      <c r="BH389">
        <v>6.2</v>
      </c>
      <c r="BI389">
        <v>11.3</v>
      </c>
      <c r="BJ389">
        <v>12.7</v>
      </c>
      <c r="BL389" t="s">
        <v>1262</v>
      </c>
      <c r="BM389" t="e">
        <f>IFERROR(VLOOKUP(BL389,'class and classification'!$A$1:$B$338,2,FALSE),VLOOKUP(BL389,'class and classification'!$A$340:$B$378,2,FALSE))</f>
        <v>#N/A</v>
      </c>
      <c r="BN389" t="e">
        <f>IFERROR(VLOOKUP(BL389,'class and classification'!$A$1:$C$338,3,FALSE),VLOOKUP(BL389,'class and classification'!$A$340:$C$378,3,FALSE))</f>
        <v>#N/A</v>
      </c>
      <c r="BP389">
        <v>43.89</v>
      </c>
      <c r="BQ389">
        <v>81.540000000000006</v>
      </c>
      <c r="BR389">
        <v>85.1</v>
      </c>
      <c r="BS389">
        <v>84.44</v>
      </c>
      <c r="BT389">
        <v>81.58</v>
      </c>
    </row>
    <row r="390" spans="1:72" x14ac:dyDescent="0.3">
      <c r="AB390" t="s">
        <v>90</v>
      </c>
      <c r="AC390" t="str">
        <f>IFERROR(VLOOKUP(AB390,'class and classification'!$A$1:$B$338,2,FALSE),VLOOKUP(AB390,'class and classification'!$A$340:$B$378,2,FALSE))</f>
        <v>Predominantly Rural</v>
      </c>
      <c r="AD390" t="str">
        <f>IFERROR(VLOOKUP(AB390,'class and classification'!$A$1:$C$338,3,FALSE),VLOOKUP(AB390,'class and classification'!$A$340:$C$378,3,FALSE))</f>
        <v>SD</v>
      </c>
      <c r="AI390">
        <v>10.199999999999999</v>
      </c>
      <c r="AJ390">
        <v>38</v>
      </c>
      <c r="BB390" t="s">
        <v>619</v>
      </c>
      <c r="BC390" t="e">
        <f>IFERROR(VLOOKUP(BB390,'class and classification'!$A$1:$B$338,2,FALSE),VLOOKUP(BB390,'class and classification'!$A$340:$B$378,2,FALSE))</f>
        <v>#N/A</v>
      </c>
      <c r="BD390" t="e">
        <f>IFERROR(VLOOKUP(BB390,'class and classification'!$A$1:$C$338,3,FALSE),VLOOKUP(BB390,'class and classification'!$A$340:$C$378,3,FALSE))</f>
        <v>#N/A</v>
      </c>
      <c r="BG390">
        <v>5.9</v>
      </c>
      <c r="BH390">
        <v>7</v>
      </c>
      <c r="BI390">
        <v>8.6999999999999993</v>
      </c>
      <c r="BJ390">
        <v>12.3</v>
      </c>
      <c r="BL390" t="s">
        <v>619</v>
      </c>
      <c r="BM390" t="e">
        <f>IFERROR(VLOOKUP(BL390,'class and classification'!$A$1:$B$338,2,FALSE),VLOOKUP(BL390,'class and classification'!$A$340:$B$378,2,FALSE))</f>
        <v>#N/A</v>
      </c>
      <c r="BN390" t="e">
        <f>IFERROR(VLOOKUP(BL390,'class and classification'!$A$1:$C$338,3,FALSE),VLOOKUP(BL390,'class and classification'!$A$340:$C$378,3,FALSE))</f>
        <v>#N/A</v>
      </c>
      <c r="BP390">
        <v>32.33</v>
      </c>
      <c r="BQ390">
        <v>68.27</v>
      </c>
      <c r="BR390">
        <v>70.38</v>
      </c>
      <c r="BS390">
        <v>72.489999999999995</v>
      </c>
      <c r="BT390">
        <v>71.209999999999994</v>
      </c>
    </row>
    <row r="391" spans="1:72" x14ac:dyDescent="0.3">
      <c r="A391" t="s">
        <v>233</v>
      </c>
      <c r="AB391" t="s">
        <v>105</v>
      </c>
      <c r="AC391" t="str">
        <f>IFERROR(VLOOKUP(AB391,'class and classification'!$A$1:$B$338,2,FALSE),VLOOKUP(AB391,'class and classification'!$A$340:$B$378,2,FALSE))</f>
        <v>Predominantly Urban</v>
      </c>
      <c r="AD391" t="str">
        <f>IFERROR(VLOOKUP(AB391,'class and classification'!$A$1:$C$338,3,FALSE),VLOOKUP(AB391,'class and classification'!$A$340:$C$378,3,FALSE))</f>
        <v>SD</v>
      </c>
      <c r="AI391">
        <v>62.4</v>
      </c>
      <c r="AJ391">
        <v>63.7</v>
      </c>
      <c r="BB391" t="s">
        <v>628</v>
      </c>
      <c r="BC391" t="e">
        <f>IFERROR(VLOOKUP(BB391,'class and classification'!$A$1:$B$338,2,FALSE),VLOOKUP(BB391,'class and classification'!$A$340:$B$378,2,FALSE))</f>
        <v>#N/A</v>
      </c>
      <c r="BD391" t="e">
        <f>IFERROR(VLOOKUP(BB391,'class and classification'!$A$1:$C$338,3,FALSE),VLOOKUP(BB391,'class and classification'!$A$340:$C$378,3,FALSE))</f>
        <v>#N/A</v>
      </c>
      <c r="BG391">
        <v>3.4</v>
      </c>
      <c r="BH391">
        <v>4.2</v>
      </c>
      <c r="BI391">
        <v>7.5</v>
      </c>
      <c r="BJ391">
        <v>9.6</v>
      </c>
      <c r="BL391" t="s">
        <v>628</v>
      </c>
      <c r="BM391" t="e">
        <f>IFERROR(VLOOKUP(BL391,'class and classification'!$A$1:$B$338,2,FALSE),VLOOKUP(BL391,'class and classification'!$A$340:$B$378,2,FALSE))</f>
        <v>#N/A</v>
      </c>
      <c r="BN391" t="e">
        <f>IFERROR(VLOOKUP(BL391,'class and classification'!$A$1:$C$338,3,FALSE),VLOOKUP(BL391,'class and classification'!$A$340:$C$378,3,FALSE))</f>
        <v>#N/A</v>
      </c>
      <c r="BP391">
        <v>62.88</v>
      </c>
      <c r="BQ391">
        <v>85.27</v>
      </c>
      <c r="BR391">
        <v>85.56</v>
      </c>
      <c r="BS391">
        <v>89.72</v>
      </c>
      <c r="BT391">
        <v>89.57</v>
      </c>
    </row>
    <row r="392" spans="1:72"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AB392" t="s">
        <v>171</v>
      </c>
      <c r="AC392" t="str">
        <f>IFERROR(VLOOKUP(AB392,'class and classification'!$A$1:$B$338,2,FALSE),VLOOKUP(AB392,'class and classification'!$A$340:$B$378,2,FALSE))</f>
        <v>Predominantly Rural</v>
      </c>
      <c r="AD392" t="str">
        <f>IFERROR(VLOOKUP(AB392,'class and classification'!$A$1:$C$338,3,FALSE),VLOOKUP(AB392,'class and classification'!$A$340:$C$378,3,FALSE))</f>
        <v>SD</v>
      </c>
      <c r="AI392">
        <v>4.5999999999999996</v>
      </c>
      <c r="AJ392">
        <v>10.9</v>
      </c>
      <c r="BB392" t="s">
        <v>1037</v>
      </c>
      <c r="BC392" t="e">
        <f>IFERROR(VLOOKUP(BB392,'class and classification'!$A$1:$B$338,2,FALSE),VLOOKUP(BB392,'class and classification'!$A$340:$B$378,2,FALSE))</f>
        <v>#N/A</v>
      </c>
      <c r="BD392" t="e">
        <f>IFERROR(VLOOKUP(BB392,'class and classification'!$A$1:$C$338,3,FALSE),VLOOKUP(BB392,'class and classification'!$A$340:$C$378,3,FALSE))</f>
        <v>#N/A</v>
      </c>
      <c r="BG392">
        <v>1.4</v>
      </c>
      <c r="BH392">
        <v>13.1</v>
      </c>
      <c r="BI392">
        <v>34.9</v>
      </c>
      <c r="BJ392">
        <v>58.4</v>
      </c>
      <c r="BL392" t="s">
        <v>1037</v>
      </c>
      <c r="BM392" t="e">
        <f>IFERROR(VLOOKUP(BL392,'class and classification'!$A$1:$B$338,2,FALSE),VLOOKUP(BL392,'class and classification'!$A$340:$B$378,2,FALSE))</f>
        <v>#N/A</v>
      </c>
      <c r="BN392" t="e">
        <f>IFERROR(VLOOKUP(BL392,'class and classification'!$A$1:$C$338,3,FALSE),VLOOKUP(BL392,'class and classification'!$A$340:$C$378,3,FALSE))</f>
        <v>#N/A</v>
      </c>
      <c r="BO392">
        <v>65.83</v>
      </c>
      <c r="BP392">
        <v>75.510000000000005</v>
      </c>
      <c r="BQ392">
        <v>90.48</v>
      </c>
      <c r="BR392">
        <v>91.86</v>
      </c>
      <c r="BS392">
        <v>91.02</v>
      </c>
      <c r="BT392">
        <v>92.18</v>
      </c>
    </row>
    <row r="393" spans="1:72"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AB393" t="s">
        <v>182</v>
      </c>
      <c r="AC393" t="str">
        <f>IFERROR(VLOOKUP(AB393,'class and classification'!$A$1:$B$338,2,FALSE),VLOOKUP(AB393,'class and classification'!$A$340:$B$378,2,FALSE))</f>
        <v>Predominantly Rural</v>
      </c>
      <c r="AD393" t="str">
        <f>IFERROR(VLOOKUP(AB393,'class and classification'!$A$1:$C$338,3,FALSE),VLOOKUP(AB393,'class and classification'!$A$340:$C$378,3,FALSE))</f>
        <v>SD</v>
      </c>
      <c r="AI393">
        <v>4.7</v>
      </c>
      <c r="AJ393">
        <v>27.3</v>
      </c>
      <c r="BB393" t="s">
        <v>1044</v>
      </c>
      <c r="BC393" t="e">
        <f>IFERROR(VLOOKUP(BB393,'class and classification'!$A$1:$B$338,2,FALSE),VLOOKUP(BB393,'class and classification'!$A$340:$B$378,2,FALSE))</f>
        <v>#N/A</v>
      </c>
      <c r="BD393" t="e">
        <f>IFERROR(VLOOKUP(BB393,'class and classification'!$A$1:$C$338,3,FALSE),VLOOKUP(BB393,'class and classification'!$A$340:$C$378,3,FALSE))</f>
        <v>#N/A</v>
      </c>
      <c r="BG393">
        <v>1.2</v>
      </c>
      <c r="BH393">
        <v>2.7</v>
      </c>
      <c r="BI393">
        <v>6.9</v>
      </c>
      <c r="BJ393">
        <v>13.7</v>
      </c>
      <c r="BL393" t="s">
        <v>1044</v>
      </c>
      <c r="BM393" t="e">
        <f>IFERROR(VLOOKUP(BL393,'class and classification'!$A$1:$B$338,2,FALSE),VLOOKUP(BL393,'class and classification'!$A$340:$B$378,2,FALSE))</f>
        <v>#N/A</v>
      </c>
      <c r="BN393" t="e">
        <f>IFERROR(VLOOKUP(BL393,'class and classification'!$A$1:$C$338,3,FALSE),VLOOKUP(BL393,'class and classification'!$A$340:$C$378,3,FALSE))</f>
        <v>#N/A</v>
      </c>
      <c r="BO393">
        <v>1.7500000000000002</v>
      </c>
      <c r="BP393">
        <v>32.1</v>
      </c>
      <c r="BQ393">
        <v>61.31</v>
      </c>
      <c r="BR393">
        <v>62.13</v>
      </c>
      <c r="BS393">
        <v>62.24</v>
      </c>
      <c r="BT393">
        <v>65.03</v>
      </c>
    </row>
    <row r="394" spans="1:72"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AB394" t="s">
        <v>240</v>
      </c>
      <c r="AC394" t="str">
        <f>IFERROR(VLOOKUP(AB394,'class and classification'!$A$1:$B$338,2,FALSE),VLOOKUP(AB394,'class and classification'!$A$340:$B$378,2,FALSE))</f>
        <v>Predominantly Rural</v>
      </c>
      <c r="AD394" t="str">
        <f>IFERROR(VLOOKUP(AB394,'class and classification'!$A$1:$C$338,3,FALSE),VLOOKUP(AB394,'class and classification'!$A$340:$C$378,3,FALSE))</f>
        <v>SD</v>
      </c>
      <c r="AI394">
        <v>17.7</v>
      </c>
      <c r="AJ394">
        <v>23.9</v>
      </c>
      <c r="BB394" t="s">
        <v>668</v>
      </c>
      <c r="BC394" t="e">
        <f>IFERROR(VLOOKUP(BB394,'class and classification'!$A$1:$B$338,2,FALSE),VLOOKUP(BB394,'class and classification'!$A$340:$B$378,2,FALSE))</f>
        <v>#N/A</v>
      </c>
      <c r="BD394" t="e">
        <f>IFERROR(VLOOKUP(BB394,'class and classification'!$A$1:$C$338,3,FALSE),VLOOKUP(BB394,'class and classification'!$A$340:$C$378,3,FALSE))</f>
        <v>#N/A</v>
      </c>
      <c r="BG394">
        <v>0.8</v>
      </c>
      <c r="BH394">
        <v>1.4</v>
      </c>
      <c r="BI394">
        <v>1.9</v>
      </c>
      <c r="BJ394">
        <v>11.3</v>
      </c>
      <c r="BL394" t="s">
        <v>668</v>
      </c>
      <c r="BM394" t="e">
        <f>IFERROR(VLOOKUP(BL394,'class and classification'!$A$1:$B$338,2,FALSE),VLOOKUP(BL394,'class and classification'!$A$340:$B$378,2,FALSE))</f>
        <v>#N/A</v>
      </c>
      <c r="BN394" t="e">
        <f>IFERROR(VLOOKUP(BL394,'class and classification'!$A$1:$C$338,3,FALSE),VLOOKUP(BL394,'class and classification'!$A$340:$C$378,3,FALSE))</f>
        <v>#N/A</v>
      </c>
      <c r="BO394">
        <v>8.68</v>
      </c>
      <c r="BP394">
        <v>52.27</v>
      </c>
      <c r="BQ394">
        <v>76.52</v>
      </c>
      <c r="BR394">
        <v>82.26</v>
      </c>
      <c r="BS394">
        <v>81.31</v>
      </c>
      <c r="BT394">
        <v>79.81</v>
      </c>
    </row>
    <row r="395" spans="1:72"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AB395" t="s">
        <v>272</v>
      </c>
      <c r="AC395" t="str">
        <f>IFERROR(VLOOKUP(AB395,'class and classification'!$A$1:$B$338,2,FALSE),VLOOKUP(AB395,'class and classification'!$A$340:$B$378,2,FALSE))</f>
        <v>Predominantly Rural</v>
      </c>
      <c r="AD395" t="str">
        <f>IFERROR(VLOOKUP(AB395,'class and classification'!$A$1:$C$338,3,FALSE),VLOOKUP(AB395,'class and classification'!$A$340:$C$378,3,FALSE))</f>
        <v>SD</v>
      </c>
      <c r="AI395">
        <v>8.4</v>
      </c>
      <c r="AJ395">
        <v>12.1</v>
      </c>
      <c r="BB395" t="s">
        <v>892</v>
      </c>
      <c r="BC395" t="e">
        <f>IFERROR(VLOOKUP(BB395,'class and classification'!$A$1:$B$338,2,FALSE),VLOOKUP(BB395,'class and classification'!$A$340:$B$378,2,FALSE))</f>
        <v>#N/A</v>
      </c>
      <c r="BD395" t="e">
        <f>IFERROR(VLOOKUP(BB395,'class and classification'!$A$1:$C$338,3,FALSE),VLOOKUP(BB395,'class and classification'!$A$340:$C$378,3,FALSE))</f>
        <v>#N/A</v>
      </c>
      <c r="BG395">
        <v>0.5</v>
      </c>
      <c r="BH395">
        <v>0.9</v>
      </c>
      <c r="BI395">
        <v>1.6</v>
      </c>
      <c r="BJ395">
        <v>1.8</v>
      </c>
      <c r="BL395" t="s">
        <v>892</v>
      </c>
      <c r="BM395" t="e">
        <f>IFERROR(VLOOKUP(BL395,'class and classification'!$A$1:$B$338,2,FALSE),VLOOKUP(BL395,'class and classification'!$A$340:$B$378,2,FALSE))</f>
        <v>#N/A</v>
      </c>
      <c r="BN395" t="e">
        <f>IFERROR(VLOOKUP(BL395,'class and classification'!$A$1:$C$338,3,FALSE),VLOOKUP(BL395,'class and classification'!$A$340:$C$378,3,FALSE))</f>
        <v>#N/A</v>
      </c>
      <c r="BO395">
        <v>0.66</v>
      </c>
      <c r="BP395">
        <v>0.64</v>
      </c>
      <c r="BQ395">
        <v>45.85</v>
      </c>
      <c r="BR395">
        <v>56.94</v>
      </c>
      <c r="BS395">
        <v>57.27</v>
      </c>
      <c r="BT395">
        <v>59.07</v>
      </c>
    </row>
    <row r="396" spans="1:72"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AB396" t="s">
        <v>282</v>
      </c>
      <c r="AC396" t="str">
        <f>IFERROR(VLOOKUP(AB396,'class and classification'!$A$1:$B$338,2,FALSE),VLOOKUP(AB396,'class and classification'!$A$340:$B$378,2,FALSE))</f>
        <v>Predominantly Rural</v>
      </c>
      <c r="AD396" t="str">
        <f>IFERROR(VLOOKUP(AB396,'class and classification'!$A$1:$C$338,3,FALSE),VLOOKUP(AB396,'class and classification'!$A$340:$C$378,3,FALSE))</f>
        <v>SD</v>
      </c>
      <c r="AI396">
        <v>3.5</v>
      </c>
      <c r="AJ396">
        <v>6.1</v>
      </c>
      <c r="BB396" t="s">
        <v>682</v>
      </c>
      <c r="BC396" t="e">
        <f>IFERROR(VLOOKUP(BB396,'class and classification'!$A$1:$B$338,2,FALSE),VLOOKUP(BB396,'class and classification'!$A$340:$B$378,2,FALSE))</f>
        <v>#N/A</v>
      </c>
      <c r="BD396" t="e">
        <f>IFERROR(VLOOKUP(BB396,'class and classification'!$A$1:$C$338,3,FALSE),VLOOKUP(BB396,'class and classification'!$A$340:$C$378,3,FALSE))</f>
        <v>#N/A</v>
      </c>
      <c r="BG396">
        <v>0.1</v>
      </c>
      <c r="BH396">
        <v>0.6</v>
      </c>
      <c r="BI396">
        <v>2.7</v>
      </c>
      <c r="BJ396">
        <v>21.1</v>
      </c>
      <c r="BL396" t="s">
        <v>682</v>
      </c>
      <c r="BM396" t="e">
        <f>IFERROR(VLOOKUP(BL396,'class and classification'!$A$1:$B$338,2,FALSE),VLOOKUP(BL396,'class and classification'!$A$340:$B$378,2,FALSE))</f>
        <v>#N/A</v>
      </c>
      <c r="BN396" t="e">
        <f>IFERROR(VLOOKUP(BL396,'class and classification'!$A$1:$C$338,3,FALSE),VLOOKUP(BL396,'class and classification'!$A$340:$C$378,3,FALSE))</f>
        <v>#N/A</v>
      </c>
      <c r="BO396">
        <v>15.790000000000001</v>
      </c>
      <c r="BP396">
        <v>20.75</v>
      </c>
      <c r="BQ396">
        <v>77.52</v>
      </c>
      <c r="BR396">
        <v>85.16</v>
      </c>
      <c r="BS396">
        <v>84.15</v>
      </c>
      <c r="BT396">
        <v>87.24</v>
      </c>
    </row>
    <row r="397" spans="1:72" x14ac:dyDescent="0.3">
      <c r="AB397" t="s">
        <v>299</v>
      </c>
      <c r="AC397" t="str">
        <f>IFERROR(VLOOKUP(AB397,'class and classification'!$A$1:$B$338,2,FALSE),VLOOKUP(AB397,'class and classification'!$A$340:$B$378,2,FALSE))</f>
        <v>Predominantly Rural</v>
      </c>
      <c r="AD397" t="str">
        <f>IFERROR(VLOOKUP(AB397,'class and classification'!$A$1:$C$338,3,FALSE),VLOOKUP(AB397,'class and classification'!$A$340:$C$378,3,FALSE))</f>
        <v>SD</v>
      </c>
      <c r="AI397">
        <v>22.6</v>
      </c>
      <c r="AJ397">
        <v>34.5</v>
      </c>
      <c r="BB397" t="s">
        <v>1141</v>
      </c>
      <c r="BC397" t="e">
        <f>IFERROR(VLOOKUP(BB397,'class and classification'!$A$1:$B$338,2,FALSE),VLOOKUP(BB397,'class and classification'!$A$340:$B$378,2,FALSE))</f>
        <v>#N/A</v>
      </c>
      <c r="BD397" t="e">
        <f>IFERROR(VLOOKUP(BB397,'class and classification'!$A$1:$C$338,3,FALSE),VLOOKUP(BB397,'class and classification'!$A$340:$C$378,3,FALSE))</f>
        <v>#N/A</v>
      </c>
      <c r="BG397">
        <v>1.8</v>
      </c>
      <c r="BH397">
        <v>4.2</v>
      </c>
      <c r="BI397">
        <v>6.4</v>
      </c>
      <c r="BJ397">
        <v>8</v>
      </c>
      <c r="BL397" t="s">
        <v>1141</v>
      </c>
      <c r="BM397" t="e">
        <f>IFERROR(VLOOKUP(BL397,'class and classification'!$A$1:$B$338,2,FALSE),VLOOKUP(BL397,'class and classification'!$A$340:$B$378,2,FALSE))</f>
        <v>#N/A</v>
      </c>
      <c r="BN397" t="e">
        <f>IFERROR(VLOOKUP(BL397,'class and classification'!$A$1:$C$338,3,FALSE),VLOOKUP(BL397,'class and classification'!$A$340:$C$378,3,FALSE))</f>
        <v>#N/A</v>
      </c>
      <c r="BO397">
        <v>2.25</v>
      </c>
      <c r="BP397">
        <v>18.510000000000002</v>
      </c>
      <c r="BQ397">
        <v>59.53</v>
      </c>
      <c r="BR397">
        <v>64.41</v>
      </c>
      <c r="BS397">
        <v>67.180000000000007</v>
      </c>
      <c r="BT397">
        <v>70.58</v>
      </c>
    </row>
    <row r="398" spans="1:72"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AB398" t="s">
        <v>62</v>
      </c>
      <c r="AC398" t="str">
        <f>IFERROR(VLOOKUP(AB398,'class and classification'!$A$1:$B$338,2,FALSE),VLOOKUP(AB398,'class and classification'!$A$340:$B$378,2,FALSE))</f>
        <v>Predominantly Urban</v>
      </c>
      <c r="AD398" t="str">
        <f>IFERROR(VLOOKUP(AB398,'class and classification'!$A$1:$C$338,3,FALSE),VLOOKUP(AB398,'class and classification'!$A$340:$C$378,3,FALSE))</f>
        <v>SD</v>
      </c>
      <c r="AI398">
        <v>5.5</v>
      </c>
      <c r="AJ398">
        <v>63.4</v>
      </c>
      <c r="BB398" t="s">
        <v>678</v>
      </c>
      <c r="BC398" t="e">
        <f>IFERROR(VLOOKUP(BB398,'class and classification'!$A$1:$B$338,2,FALSE),VLOOKUP(BB398,'class and classification'!$A$340:$B$378,2,FALSE))</f>
        <v>#N/A</v>
      </c>
      <c r="BD398" t="e">
        <f>IFERROR(VLOOKUP(BB398,'class and classification'!$A$1:$C$338,3,FALSE),VLOOKUP(BB398,'class and classification'!$A$340:$C$378,3,FALSE))</f>
        <v>#N/A</v>
      </c>
      <c r="BG398">
        <v>0.2</v>
      </c>
      <c r="BH398">
        <v>0.7</v>
      </c>
      <c r="BI398">
        <v>0.9</v>
      </c>
      <c r="BJ398">
        <v>23.3</v>
      </c>
      <c r="BL398" t="s">
        <v>678</v>
      </c>
      <c r="BM398" t="e">
        <f>IFERROR(VLOOKUP(BL398,'class and classification'!$A$1:$B$338,2,FALSE),VLOOKUP(BL398,'class and classification'!$A$340:$B$378,2,FALSE))</f>
        <v>#N/A</v>
      </c>
      <c r="BN398" t="e">
        <f>IFERROR(VLOOKUP(BL398,'class and classification'!$A$1:$C$338,3,FALSE),VLOOKUP(BL398,'class and classification'!$A$340:$C$378,3,FALSE))</f>
        <v>#N/A</v>
      </c>
      <c r="BO398">
        <v>91.210000000000008</v>
      </c>
      <c r="BP398">
        <v>77.2</v>
      </c>
      <c r="BQ398">
        <v>88.05</v>
      </c>
      <c r="BR398">
        <v>94.71</v>
      </c>
      <c r="BS398">
        <v>95.79</v>
      </c>
      <c r="BT398">
        <v>96</v>
      </c>
    </row>
    <row r="399" spans="1:72"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76</v>
      </c>
      <c r="F399">
        <v>80</v>
      </c>
      <c r="G399">
        <v>82.9</v>
      </c>
      <c r="H399">
        <v>83.699999999999989</v>
      </c>
      <c r="I399">
        <v>84</v>
      </c>
      <c r="J399">
        <v>87.5</v>
      </c>
      <c r="AB399" t="s">
        <v>73</v>
      </c>
      <c r="AC399" t="str">
        <f>IFERROR(VLOOKUP(AB399,'class and classification'!$A$1:$B$338,2,FALSE),VLOOKUP(AB399,'class and classification'!$A$340:$B$378,2,FALSE))</f>
        <v>Predominantly Rural</v>
      </c>
      <c r="AD399" t="str">
        <f>IFERROR(VLOOKUP(AB399,'class and classification'!$A$1:$C$338,3,FALSE),VLOOKUP(AB399,'class and classification'!$A$340:$C$378,3,FALSE))</f>
        <v>SD</v>
      </c>
      <c r="AI399">
        <v>36.5</v>
      </c>
      <c r="AJ399">
        <v>39.200000000000003</v>
      </c>
      <c r="BB399" t="s">
        <v>1145</v>
      </c>
      <c r="BC399" t="e">
        <f>IFERROR(VLOOKUP(BB399,'class and classification'!$A$1:$B$338,2,FALSE),VLOOKUP(BB399,'class and classification'!$A$340:$B$378,2,FALSE))</f>
        <v>#N/A</v>
      </c>
      <c r="BD399" t="e">
        <f>IFERROR(VLOOKUP(BB399,'class and classification'!$A$1:$C$338,3,FALSE),VLOOKUP(BB399,'class and classification'!$A$340:$C$378,3,FALSE))</f>
        <v>#N/A</v>
      </c>
      <c r="BG399">
        <v>2.7</v>
      </c>
      <c r="BH399">
        <v>4.5999999999999996</v>
      </c>
      <c r="BI399">
        <v>35</v>
      </c>
      <c r="BJ399">
        <v>39.5</v>
      </c>
      <c r="BL399" t="s">
        <v>1145</v>
      </c>
      <c r="BM399" t="e">
        <f>IFERROR(VLOOKUP(BL399,'class and classification'!$A$1:$B$338,2,FALSE),VLOOKUP(BL399,'class and classification'!$A$340:$B$378,2,FALSE))</f>
        <v>#N/A</v>
      </c>
      <c r="BN399" t="e">
        <f>IFERROR(VLOOKUP(BL399,'class and classification'!$A$1:$C$338,3,FALSE),VLOOKUP(BL399,'class and classification'!$A$340:$C$378,3,FALSE))</f>
        <v>#N/A</v>
      </c>
      <c r="BO399">
        <v>5.9499999999999993</v>
      </c>
      <c r="BP399">
        <v>27.06</v>
      </c>
      <c r="BQ399">
        <v>69.41</v>
      </c>
      <c r="BR399">
        <v>74.760000000000005</v>
      </c>
      <c r="BS399">
        <v>76.12</v>
      </c>
      <c r="BT399">
        <v>76.45</v>
      </c>
    </row>
    <row r="400" spans="1:72"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v>80</v>
      </c>
      <c r="F400">
        <v>87</v>
      </c>
      <c r="G400">
        <v>89.7</v>
      </c>
      <c r="H400">
        <v>90.7</v>
      </c>
      <c r="I400">
        <v>91.1</v>
      </c>
      <c r="J400">
        <v>93.7</v>
      </c>
      <c r="AB400" t="s">
        <v>109</v>
      </c>
      <c r="AC400" t="str">
        <f>IFERROR(VLOOKUP(AB400,'class and classification'!$A$1:$B$338,2,FALSE),VLOOKUP(AB400,'class and classification'!$A$340:$B$378,2,FALSE))</f>
        <v>Predominantly Rural</v>
      </c>
      <c r="AD400" t="str">
        <f>IFERROR(VLOOKUP(AB400,'class and classification'!$A$1:$C$338,3,FALSE),VLOOKUP(AB400,'class and classification'!$A$340:$C$378,3,FALSE))</f>
        <v>SD</v>
      </c>
      <c r="AI400">
        <v>17.5</v>
      </c>
      <c r="AJ400">
        <v>29.8</v>
      </c>
      <c r="BB400" t="s">
        <v>1198</v>
      </c>
      <c r="BC400" t="e">
        <f>IFERROR(VLOOKUP(BB400,'class and classification'!$A$1:$B$338,2,FALSE),VLOOKUP(BB400,'class and classification'!$A$340:$B$378,2,FALSE))</f>
        <v>#N/A</v>
      </c>
      <c r="BD400" t="e">
        <f>IFERROR(VLOOKUP(BB400,'class and classification'!$A$1:$C$338,3,FALSE),VLOOKUP(BB400,'class and classification'!$A$340:$C$378,3,FALSE))</f>
        <v>#N/A</v>
      </c>
      <c r="BG400">
        <v>0.2</v>
      </c>
      <c r="BH400">
        <v>2.4</v>
      </c>
      <c r="BI400">
        <v>17.899999999999999</v>
      </c>
      <c r="BJ400">
        <v>22.7</v>
      </c>
      <c r="BL400" t="s">
        <v>1198</v>
      </c>
      <c r="BM400" t="e">
        <f>IFERROR(VLOOKUP(BL400,'class and classification'!$A$1:$B$338,2,FALSE),VLOOKUP(BL400,'class and classification'!$A$340:$B$378,2,FALSE))</f>
        <v>#N/A</v>
      </c>
      <c r="BN400" t="e">
        <f>IFERROR(VLOOKUP(BL400,'class and classification'!$A$1:$C$338,3,FALSE),VLOOKUP(BL400,'class and classification'!$A$340:$C$378,3,FALSE))</f>
        <v>#N/A</v>
      </c>
      <c r="BO400">
        <v>53.5</v>
      </c>
      <c r="BP400">
        <v>64.12</v>
      </c>
      <c r="BQ400">
        <v>78.73</v>
      </c>
      <c r="BR400">
        <v>86.92</v>
      </c>
      <c r="BS400">
        <v>85.51</v>
      </c>
      <c r="BT400">
        <v>85.95</v>
      </c>
    </row>
    <row r="401" spans="1:72"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79</v>
      </c>
      <c r="F401">
        <v>86</v>
      </c>
      <c r="G401">
        <v>87.3</v>
      </c>
      <c r="H401">
        <v>87.300000000000011</v>
      </c>
      <c r="I401">
        <v>88</v>
      </c>
      <c r="J401">
        <v>88.7</v>
      </c>
      <c r="AB401" t="s">
        <v>113</v>
      </c>
      <c r="AC401" t="str">
        <f>IFERROR(VLOOKUP(AB401,'class and classification'!$A$1:$B$338,2,FALSE),VLOOKUP(AB401,'class and classification'!$A$340:$B$378,2,FALSE))</f>
        <v>Predominantly Urban</v>
      </c>
      <c r="AD401" t="str">
        <f>IFERROR(VLOOKUP(AB401,'class and classification'!$A$1:$C$338,3,FALSE),VLOOKUP(AB401,'class and classification'!$A$340:$C$378,3,FALSE))</f>
        <v>SD</v>
      </c>
      <c r="AI401">
        <v>7.9</v>
      </c>
      <c r="AJ401">
        <v>90</v>
      </c>
      <c r="BB401" t="s">
        <v>692</v>
      </c>
      <c r="BC401" t="e">
        <f>IFERROR(VLOOKUP(BB401,'class and classification'!$A$1:$B$338,2,FALSE),VLOOKUP(BB401,'class and classification'!$A$340:$B$378,2,FALSE))</f>
        <v>#N/A</v>
      </c>
      <c r="BD401" t="e">
        <f>IFERROR(VLOOKUP(BB401,'class and classification'!$A$1:$C$338,3,FALSE),VLOOKUP(BB401,'class and classification'!$A$340:$C$378,3,FALSE))</f>
        <v>#N/A</v>
      </c>
      <c r="BG401">
        <v>2</v>
      </c>
      <c r="BH401">
        <v>8.1999999999999993</v>
      </c>
      <c r="BI401">
        <v>24.4</v>
      </c>
      <c r="BJ401">
        <v>33.4</v>
      </c>
      <c r="BL401" t="s">
        <v>692</v>
      </c>
      <c r="BM401" t="e">
        <f>IFERROR(VLOOKUP(BL401,'class and classification'!$A$1:$B$338,2,FALSE),VLOOKUP(BL401,'class and classification'!$A$340:$B$378,2,FALSE))</f>
        <v>#N/A</v>
      </c>
      <c r="BN401" t="e">
        <f>IFERROR(VLOOKUP(BL401,'class and classification'!$A$1:$C$338,3,FALSE),VLOOKUP(BL401,'class and classification'!$A$340:$C$378,3,FALSE))</f>
        <v>#N/A</v>
      </c>
      <c r="BO401">
        <v>17.119999999999997</v>
      </c>
      <c r="BP401">
        <v>47.46</v>
      </c>
      <c r="BQ401">
        <v>79.819999999999993</v>
      </c>
      <c r="BR401">
        <v>83.27</v>
      </c>
      <c r="BS401">
        <v>83.08</v>
      </c>
      <c r="BT401">
        <v>83.03</v>
      </c>
    </row>
    <row r="402" spans="1:72"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E402">
        <v>81</v>
      </c>
      <c r="F402">
        <v>84</v>
      </c>
      <c r="G402">
        <v>87.800000000000011</v>
      </c>
      <c r="AB402" t="s">
        <v>263</v>
      </c>
      <c r="AC402" t="str">
        <f>IFERROR(VLOOKUP(AB402,'class and classification'!$A$1:$B$338,2,FALSE),VLOOKUP(AB402,'class and classification'!$A$340:$B$378,2,FALSE))</f>
        <v>Urban with Significant Rural</v>
      </c>
      <c r="AD402" t="str">
        <f>IFERROR(VLOOKUP(AB402,'class and classification'!$A$1:$C$338,3,FALSE),VLOOKUP(AB402,'class and classification'!$A$340:$C$378,3,FALSE))</f>
        <v>SD</v>
      </c>
      <c r="AI402">
        <v>13.7</v>
      </c>
      <c r="AJ402">
        <v>24</v>
      </c>
      <c r="BB402" t="s">
        <v>1205</v>
      </c>
      <c r="BC402" t="e">
        <f>IFERROR(VLOOKUP(BB402,'class and classification'!$A$1:$B$338,2,FALSE),VLOOKUP(BB402,'class and classification'!$A$340:$B$378,2,FALSE))</f>
        <v>#N/A</v>
      </c>
      <c r="BD402" t="e">
        <f>IFERROR(VLOOKUP(BB402,'class and classification'!$A$1:$C$338,3,FALSE),VLOOKUP(BB402,'class and classification'!$A$340:$C$378,3,FALSE))</f>
        <v>#N/A</v>
      </c>
      <c r="BG402">
        <v>0.7</v>
      </c>
      <c r="BH402">
        <v>1.7</v>
      </c>
      <c r="BI402">
        <v>7.1</v>
      </c>
      <c r="BJ402">
        <v>9.1</v>
      </c>
      <c r="BL402" t="s">
        <v>1205</v>
      </c>
      <c r="BM402" t="e">
        <f>IFERROR(VLOOKUP(BL402,'class and classification'!$A$1:$B$338,2,FALSE),VLOOKUP(BL402,'class and classification'!$A$340:$B$378,2,FALSE))</f>
        <v>#N/A</v>
      </c>
      <c r="BN402" t="e">
        <f>IFERROR(VLOOKUP(BL402,'class and classification'!$A$1:$C$338,3,FALSE),VLOOKUP(BL402,'class and classification'!$A$340:$C$378,3,FALSE))</f>
        <v>#N/A</v>
      </c>
      <c r="BO402">
        <v>44.6</v>
      </c>
      <c r="BP402">
        <v>68.42</v>
      </c>
      <c r="BQ402">
        <v>88.69</v>
      </c>
      <c r="BR402">
        <v>91.5</v>
      </c>
      <c r="BS402">
        <v>91.5</v>
      </c>
      <c r="BT402">
        <v>91.14</v>
      </c>
    </row>
    <row r="403" spans="1:72"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E403">
        <v>80</v>
      </c>
      <c r="F403">
        <v>84</v>
      </c>
      <c r="G403">
        <v>85</v>
      </c>
      <c r="AB403" t="s">
        <v>276</v>
      </c>
      <c r="AC403" t="str">
        <f>IFERROR(VLOOKUP(AB403,'class and classification'!$A$1:$B$338,2,FALSE),VLOOKUP(AB403,'class and classification'!$A$340:$B$378,2,FALSE))</f>
        <v>Predominantly Rural</v>
      </c>
      <c r="AD403" t="str">
        <f>IFERROR(VLOOKUP(AB403,'class and classification'!$A$1:$C$338,3,FALSE),VLOOKUP(AB403,'class and classification'!$A$340:$C$378,3,FALSE))</f>
        <v>SD</v>
      </c>
      <c r="AI403">
        <v>25.5</v>
      </c>
      <c r="AJ403">
        <v>55.2</v>
      </c>
      <c r="BB403" t="s">
        <v>702</v>
      </c>
      <c r="BC403" t="e">
        <f>IFERROR(VLOOKUP(BB403,'class and classification'!$A$1:$B$338,2,FALSE),VLOOKUP(BB403,'class and classification'!$A$340:$B$378,2,FALSE))</f>
        <v>#N/A</v>
      </c>
      <c r="BD403" t="e">
        <f>IFERROR(VLOOKUP(BB403,'class and classification'!$A$1:$C$338,3,FALSE),VLOOKUP(BB403,'class and classification'!$A$340:$C$378,3,FALSE))</f>
        <v>#N/A</v>
      </c>
      <c r="BG403">
        <v>4.7</v>
      </c>
      <c r="BH403">
        <v>21.4</v>
      </c>
      <c r="BI403">
        <v>39.299999999999997</v>
      </c>
      <c r="BJ403">
        <v>53.8</v>
      </c>
      <c r="BL403" t="s">
        <v>702</v>
      </c>
      <c r="BM403" t="e">
        <f>IFERROR(VLOOKUP(BL403,'class and classification'!$A$1:$B$338,2,FALSE),VLOOKUP(BL403,'class and classification'!$A$340:$B$378,2,FALSE))</f>
        <v>#N/A</v>
      </c>
      <c r="BN403" t="e">
        <f>IFERROR(VLOOKUP(BL403,'class and classification'!$A$1:$C$338,3,FALSE),VLOOKUP(BL403,'class and classification'!$A$340:$C$378,3,FALSE))</f>
        <v>#N/A</v>
      </c>
      <c r="BO403">
        <v>84.68</v>
      </c>
      <c r="BP403">
        <v>85.7</v>
      </c>
      <c r="BQ403">
        <v>89.57</v>
      </c>
      <c r="BR403">
        <v>93.81</v>
      </c>
      <c r="BS403">
        <v>94.84</v>
      </c>
      <c r="BT403">
        <v>96.05</v>
      </c>
    </row>
    <row r="404" spans="1:72"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H404">
        <v>88.100000000000009</v>
      </c>
      <c r="I404">
        <v>88.5</v>
      </c>
      <c r="J404">
        <v>88.8</v>
      </c>
      <c r="AB404" t="s">
        <v>169</v>
      </c>
      <c r="AC404" t="str">
        <f>IFERROR(VLOOKUP(AB404,'class and classification'!$A$1:$B$338,2,FALSE),VLOOKUP(AB404,'class and classification'!$A$340:$B$378,2,FALSE))</f>
        <v>Predominantly Rural</v>
      </c>
      <c r="AD404" t="str">
        <f>IFERROR(VLOOKUP(AB404,'class and classification'!$A$1:$C$338,3,FALSE),VLOOKUP(AB404,'class and classification'!$A$340:$C$378,3,FALSE))</f>
        <v>SD</v>
      </c>
      <c r="AI404">
        <v>4.8</v>
      </c>
      <c r="AJ404">
        <v>25.1</v>
      </c>
      <c r="BB404" t="s">
        <v>902</v>
      </c>
      <c r="BC404" t="e">
        <f>IFERROR(VLOOKUP(BB404,'class and classification'!$A$1:$B$338,2,FALSE),VLOOKUP(BB404,'class and classification'!$A$340:$B$378,2,FALSE))</f>
        <v>#N/A</v>
      </c>
      <c r="BD404" t="e">
        <f>IFERROR(VLOOKUP(BB404,'class and classification'!$A$1:$C$338,3,FALSE),VLOOKUP(BB404,'class and classification'!$A$340:$C$378,3,FALSE))</f>
        <v>#N/A</v>
      </c>
      <c r="BG404">
        <v>0.1</v>
      </c>
      <c r="BH404">
        <v>2.6</v>
      </c>
      <c r="BI404">
        <v>3.7</v>
      </c>
      <c r="BJ404">
        <v>4.5</v>
      </c>
      <c r="BL404" t="s">
        <v>902</v>
      </c>
      <c r="BM404" t="e">
        <f>IFERROR(VLOOKUP(BL404,'class and classification'!$A$1:$B$338,2,FALSE),VLOOKUP(BL404,'class and classification'!$A$340:$B$378,2,FALSE))</f>
        <v>#N/A</v>
      </c>
      <c r="BN404" t="e">
        <f>IFERROR(VLOOKUP(BL404,'class and classification'!$A$1:$C$338,3,FALSE),VLOOKUP(BL404,'class and classification'!$A$340:$C$378,3,FALSE))</f>
        <v>#N/A</v>
      </c>
      <c r="BP404">
        <v>0</v>
      </c>
      <c r="BQ404">
        <v>28.37</v>
      </c>
      <c r="BR404">
        <v>32.54</v>
      </c>
      <c r="BS404">
        <v>33.19</v>
      </c>
      <c r="BT404">
        <v>33.549999999999997</v>
      </c>
    </row>
    <row r="405" spans="1:72" x14ac:dyDescent="0.3">
      <c r="AB405" t="s">
        <v>228</v>
      </c>
      <c r="AC405" t="str">
        <f>IFERROR(VLOOKUP(AB405,'class and classification'!$A$1:$B$338,2,FALSE),VLOOKUP(AB405,'class and classification'!$A$340:$B$378,2,FALSE))</f>
        <v>Predominantly Rural</v>
      </c>
      <c r="AD405" t="str">
        <f>IFERROR(VLOOKUP(AB405,'class and classification'!$A$1:$C$338,3,FALSE),VLOOKUP(AB405,'class and classification'!$A$340:$C$378,3,FALSE))</f>
        <v>SD</v>
      </c>
      <c r="AI405">
        <v>6.2</v>
      </c>
      <c r="AJ405">
        <v>29.3</v>
      </c>
      <c r="BB405" t="s">
        <v>707</v>
      </c>
      <c r="BC405" t="e">
        <f>IFERROR(VLOOKUP(BB405,'class and classification'!$A$1:$B$338,2,FALSE),VLOOKUP(BB405,'class and classification'!$A$340:$B$378,2,FALSE))</f>
        <v>#N/A</v>
      </c>
      <c r="BD405" t="e">
        <f>IFERROR(VLOOKUP(BB405,'class and classification'!$A$1:$C$338,3,FALSE),VLOOKUP(BB405,'class and classification'!$A$340:$C$378,3,FALSE))</f>
        <v>#N/A</v>
      </c>
      <c r="BG405">
        <v>0.3</v>
      </c>
      <c r="BH405">
        <v>1</v>
      </c>
      <c r="BI405">
        <v>8.1999999999999993</v>
      </c>
      <c r="BJ405">
        <v>10.7</v>
      </c>
      <c r="BL405" t="s">
        <v>707</v>
      </c>
      <c r="BM405" t="e">
        <f>IFERROR(VLOOKUP(BL405,'class and classification'!$A$1:$B$338,2,FALSE),VLOOKUP(BL405,'class and classification'!$A$340:$B$378,2,FALSE))</f>
        <v>#N/A</v>
      </c>
      <c r="BN405" t="e">
        <f>IFERROR(VLOOKUP(BL405,'class and classification'!$A$1:$C$338,3,FALSE),VLOOKUP(BL405,'class and classification'!$A$340:$C$378,3,FALSE))</f>
        <v>#N/A</v>
      </c>
      <c r="BO405">
        <v>59.98</v>
      </c>
      <c r="BP405">
        <v>54.53</v>
      </c>
      <c r="BQ405">
        <v>75.7</v>
      </c>
      <c r="BR405">
        <v>72.42</v>
      </c>
      <c r="BS405">
        <v>72.73</v>
      </c>
      <c r="BT405">
        <v>76.75</v>
      </c>
    </row>
    <row r="406" spans="1:72"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AB406" t="s">
        <v>247</v>
      </c>
      <c r="AC406" t="str">
        <f>IFERROR(VLOOKUP(AB406,'class and classification'!$A$1:$B$338,2,FALSE),VLOOKUP(AB406,'class and classification'!$A$340:$B$378,2,FALSE))</f>
        <v>Predominantly Rural</v>
      </c>
      <c r="AD406" t="str">
        <f>IFERROR(VLOOKUP(AB406,'class and classification'!$A$1:$C$338,3,FALSE),VLOOKUP(AB406,'class and classification'!$A$340:$C$378,3,FALSE))</f>
        <v>SD</v>
      </c>
      <c r="AI406">
        <v>3</v>
      </c>
      <c r="AJ406">
        <v>12.8</v>
      </c>
      <c r="BB406" t="s">
        <v>688</v>
      </c>
      <c r="BC406" t="e">
        <f>IFERROR(VLOOKUP(BB406,'class and classification'!$A$1:$B$338,2,FALSE),VLOOKUP(BB406,'class and classification'!$A$340:$B$378,2,FALSE))</f>
        <v>#N/A</v>
      </c>
      <c r="BD406" t="e">
        <f>IFERROR(VLOOKUP(BB406,'class and classification'!$A$1:$C$338,3,FALSE),VLOOKUP(BB406,'class and classification'!$A$340:$C$378,3,FALSE))</f>
        <v>#N/A</v>
      </c>
      <c r="BG406">
        <v>8.1</v>
      </c>
      <c r="BH406">
        <v>15.3</v>
      </c>
      <c r="BI406">
        <v>23</v>
      </c>
      <c r="BJ406">
        <v>27.2</v>
      </c>
      <c r="BL406" t="s">
        <v>688</v>
      </c>
      <c r="BM406" t="e">
        <f>IFERROR(VLOOKUP(BL406,'class and classification'!$A$1:$B$338,2,FALSE),VLOOKUP(BL406,'class and classification'!$A$340:$B$378,2,FALSE))</f>
        <v>#N/A</v>
      </c>
      <c r="BN406" t="e">
        <f>IFERROR(VLOOKUP(BL406,'class and classification'!$A$1:$C$338,3,FALSE),VLOOKUP(BL406,'class and classification'!$A$340:$C$378,3,FALSE))</f>
        <v>#N/A</v>
      </c>
      <c r="BO406">
        <v>36.47</v>
      </c>
      <c r="BP406">
        <v>48.16</v>
      </c>
      <c r="BQ406">
        <v>77.650000000000006</v>
      </c>
      <c r="BR406">
        <v>82.9</v>
      </c>
      <c r="BS406">
        <v>83.05</v>
      </c>
      <c r="BT406">
        <v>83.43</v>
      </c>
    </row>
    <row r="407" spans="1:72"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95</v>
      </c>
      <c r="F407">
        <v>96</v>
      </c>
      <c r="G407">
        <v>96.5</v>
      </c>
      <c r="H407">
        <v>97</v>
      </c>
      <c r="I407">
        <v>97.9</v>
      </c>
      <c r="J407">
        <v>97.5</v>
      </c>
      <c r="AB407" t="s">
        <v>236</v>
      </c>
      <c r="AC407" t="str">
        <f>IFERROR(VLOOKUP(AB407,'class and classification'!$A$1:$B$338,2,FALSE),VLOOKUP(AB407,'class and classification'!$A$340:$B$378,2,FALSE))</f>
        <v>Predominantly Rural</v>
      </c>
      <c r="AD407" t="str">
        <f>IFERROR(VLOOKUP(AB407,'class and classification'!$A$1:$C$338,3,FALSE),VLOOKUP(AB407,'class and classification'!$A$340:$C$378,3,FALSE))</f>
        <v>SD</v>
      </c>
      <c r="AI407">
        <v>5.4</v>
      </c>
      <c r="AJ407">
        <v>20.2</v>
      </c>
      <c r="BB407" t="s">
        <v>1201</v>
      </c>
      <c r="BC407" t="e">
        <f>IFERROR(VLOOKUP(BB407,'class and classification'!$A$1:$B$338,2,FALSE),VLOOKUP(BB407,'class and classification'!$A$340:$B$378,2,FALSE))</f>
        <v>#N/A</v>
      </c>
      <c r="BD407" t="e">
        <f>IFERROR(VLOOKUP(BB407,'class and classification'!$A$1:$C$338,3,FALSE),VLOOKUP(BB407,'class and classification'!$A$340:$C$378,3,FALSE))</f>
        <v>#N/A</v>
      </c>
      <c r="BG407">
        <v>6.5</v>
      </c>
      <c r="BH407">
        <v>8.1</v>
      </c>
      <c r="BI407">
        <v>14.7</v>
      </c>
      <c r="BJ407">
        <v>26</v>
      </c>
      <c r="BL407" t="s">
        <v>1201</v>
      </c>
      <c r="BM407" t="e">
        <f>IFERROR(VLOOKUP(BL407,'class and classification'!$A$1:$B$338,2,FALSE),VLOOKUP(BL407,'class and classification'!$A$340:$B$378,2,FALSE))</f>
        <v>#N/A</v>
      </c>
      <c r="BN407" t="e">
        <f>IFERROR(VLOOKUP(BL407,'class and classification'!$A$1:$C$338,3,FALSE),VLOOKUP(BL407,'class and classification'!$A$340:$C$378,3,FALSE))</f>
        <v>#N/A</v>
      </c>
      <c r="BO407">
        <v>96.97</v>
      </c>
      <c r="BP407">
        <v>85.89</v>
      </c>
      <c r="BQ407">
        <v>89.84</v>
      </c>
      <c r="BR407">
        <v>82.2</v>
      </c>
      <c r="BS407">
        <v>94.58</v>
      </c>
      <c r="BT407">
        <v>95.45</v>
      </c>
    </row>
    <row r="408" spans="1:72"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v>86</v>
      </c>
      <c r="F408">
        <v>89</v>
      </c>
      <c r="G408">
        <v>91.600000000000009</v>
      </c>
      <c r="H408">
        <v>93.9</v>
      </c>
      <c r="I408">
        <v>94.6</v>
      </c>
      <c r="J408">
        <v>94.6</v>
      </c>
      <c r="AB408" t="s">
        <v>335</v>
      </c>
      <c r="AC408" t="str">
        <f>IFERROR(VLOOKUP(AB408,'class and classification'!$A$1:$B$338,2,FALSE),VLOOKUP(AB408,'class and classification'!$A$340:$B$378,2,FALSE))</f>
        <v>Urban with Significant Rural</v>
      </c>
      <c r="AD408" t="str">
        <f>IFERROR(VLOOKUP(AB408,'class and classification'!$A$1:$C$338,3,FALSE),VLOOKUP(AB408,'class and classification'!$A$340:$C$378,3,FALSE))</f>
        <v>SC</v>
      </c>
      <c r="BB408" t="s">
        <v>857</v>
      </c>
      <c r="BC408" t="e">
        <f>IFERROR(VLOOKUP(BB408,'class and classification'!$A$1:$B$338,2,FALSE),VLOOKUP(BB408,'class and classification'!$A$340:$B$378,2,FALSE))</f>
        <v>#N/A</v>
      </c>
      <c r="BD408" t="e">
        <f>IFERROR(VLOOKUP(BB408,'class and classification'!$A$1:$C$338,3,FALSE),VLOOKUP(BB408,'class and classification'!$A$340:$C$378,3,FALSE))</f>
        <v>#N/A</v>
      </c>
      <c r="BG408">
        <v>0.7</v>
      </c>
      <c r="BH408">
        <v>1.5</v>
      </c>
      <c r="BI408">
        <v>8.3000000000000007</v>
      </c>
      <c r="BJ408">
        <v>22.5</v>
      </c>
      <c r="BL408" t="s">
        <v>857</v>
      </c>
      <c r="BM408" t="e">
        <f>IFERROR(VLOOKUP(BL408,'class and classification'!$A$1:$B$338,2,FALSE),VLOOKUP(BL408,'class and classification'!$A$340:$B$378,2,FALSE))</f>
        <v>#N/A</v>
      </c>
      <c r="BN408" t="e">
        <f>IFERROR(VLOOKUP(BL408,'class and classification'!$A$1:$C$338,3,FALSE),VLOOKUP(BL408,'class and classification'!$A$340:$C$378,3,FALSE))</f>
        <v>#N/A</v>
      </c>
      <c r="BO408">
        <v>0.6</v>
      </c>
      <c r="BP408">
        <v>16.55</v>
      </c>
      <c r="BQ408">
        <v>47.45</v>
      </c>
      <c r="BR408">
        <v>62.05</v>
      </c>
      <c r="BS408">
        <v>62.82</v>
      </c>
      <c r="BT408">
        <v>63.03</v>
      </c>
    </row>
    <row r="409" spans="1:72"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91</v>
      </c>
      <c r="F409">
        <v>93</v>
      </c>
      <c r="G409">
        <v>94.9</v>
      </c>
      <c r="H409">
        <v>95.5</v>
      </c>
      <c r="I409">
        <v>95.9</v>
      </c>
      <c r="J409">
        <v>95.6</v>
      </c>
      <c r="AB409" t="s">
        <v>347</v>
      </c>
      <c r="AC409" t="str">
        <f>IFERROR(VLOOKUP(AB409,'class and classification'!$A$1:$B$338,2,FALSE),VLOOKUP(AB409,'class and classification'!$A$340:$B$378,2,FALSE))</f>
        <v>Predominantly Urban</v>
      </c>
      <c r="AD409" t="str">
        <f>IFERROR(VLOOKUP(AB409,'class and classification'!$A$1:$C$338,3,FALSE),VLOOKUP(AB409,'class and classification'!$A$340:$C$378,3,FALSE))</f>
        <v>UA</v>
      </c>
      <c r="BB409" t="s">
        <v>1213</v>
      </c>
      <c r="BC409" t="e">
        <f>IFERROR(VLOOKUP(BB409,'class and classification'!$A$1:$B$338,2,FALSE),VLOOKUP(BB409,'class and classification'!$A$340:$B$378,2,FALSE))</f>
        <v>#N/A</v>
      </c>
      <c r="BD409" t="e">
        <f>IFERROR(VLOOKUP(BB409,'class and classification'!$A$1:$C$338,3,FALSE),VLOOKUP(BB409,'class and classification'!$A$340:$C$378,3,FALSE))</f>
        <v>#N/A</v>
      </c>
      <c r="BG409">
        <v>6.3</v>
      </c>
      <c r="BH409">
        <v>8.6</v>
      </c>
      <c r="BI409">
        <v>9.8000000000000007</v>
      </c>
      <c r="BJ409">
        <v>10.3</v>
      </c>
      <c r="BL409" t="s">
        <v>1213</v>
      </c>
      <c r="BM409" t="e">
        <f>IFERROR(VLOOKUP(BL409,'class and classification'!$A$1:$B$338,2,FALSE),VLOOKUP(BL409,'class and classification'!$A$340:$B$378,2,FALSE))</f>
        <v>#N/A</v>
      </c>
      <c r="BN409" t="e">
        <f>IFERROR(VLOOKUP(BL409,'class and classification'!$A$1:$C$338,3,FALSE),VLOOKUP(BL409,'class and classification'!$A$340:$C$378,3,FALSE))</f>
        <v>#N/A</v>
      </c>
      <c r="BO409">
        <v>24.3</v>
      </c>
      <c r="BP409">
        <v>46.44</v>
      </c>
      <c r="BQ409">
        <v>82.21</v>
      </c>
      <c r="BR409">
        <v>85.8</v>
      </c>
      <c r="BS409">
        <v>83.83</v>
      </c>
      <c r="BT409">
        <v>84.57</v>
      </c>
    </row>
    <row r="410" spans="1:72"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v>93</v>
      </c>
      <c r="F410">
        <v>95</v>
      </c>
      <c r="G410">
        <v>96.300000000000011</v>
      </c>
      <c r="H410">
        <v>96.5</v>
      </c>
      <c r="I410">
        <v>95.9</v>
      </c>
      <c r="J410">
        <v>95</v>
      </c>
      <c r="AB410" t="s">
        <v>358</v>
      </c>
      <c r="AC410" t="str">
        <f>IFERROR(VLOOKUP(AB410,'class and classification'!$A$1:$B$338,2,FALSE),VLOOKUP(AB410,'class and classification'!$A$340:$B$378,2,FALSE))</f>
        <v>Predominantly Urban</v>
      </c>
      <c r="AD410" t="str">
        <f>IFERROR(VLOOKUP(AB410,'class and classification'!$A$1:$C$338,3,FALSE),VLOOKUP(AB410,'class and classification'!$A$340:$C$378,3,FALSE))</f>
        <v>UA</v>
      </c>
      <c r="BB410" t="s">
        <v>698</v>
      </c>
      <c r="BC410" t="e">
        <f>IFERROR(VLOOKUP(BB410,'class and classification'!$A$1:$B$338,2,FALSE),VLOOKUP(BB410,'class and classification'!$A$340:$B$378,2,FALSE))</f>
        <v>#N/A</v>
      </c>
      <c r="BD410" t="e">
        <f>IFERROR(VLOOKUP(BB410,'class and classification'!$A$1:$C$338,3,FALSE),VLOOKUP(BB410,'class and classification'!$A$340:$C$378,3,FALSE))</f>
        <v>#N/A</v>
      </c>
      <c r="BG410">
        <v>21.6</v>
      </c>
      <c r="BH410">
        <v>25.4</v>
      </c>
      <c r="BI410">
        <v>38.299999999999997</v>
      </c>
      <c r="BJ410">
        <v>58.5</v>
      </c>
      <c r="BL410" t="s">
        <v>698</v>
      </c>
      <c r="BM410" t="e">
        <f>IFERROR(VLOOKUP(BL410,'class and classification'!$A$1:$B$338,2,FALSE),VLOOKUP(BL410,'class and classification'!$A$340:$B$378,2,FALSE))</f>
        <v>#N/A</v>
      </c>
      <c r="BN410" t="e">
        <f>IFERROR(VLOOKUP(BL410,'class and classification'!$A$1:$C$338,3,FALSE),VLOOKUP(BL410,'class and classification'!$A$340:$C$378,3,FALSE))</f>
        <v>#N/A</v>
      </c>
      <c r="BO410">
        <v>30.85</v>
      </c>
      <c r="BP410">
        <v>53.04</v>
      </c>
      <c r="BQ410">
        <v>68.88</v>
      </c>
      <c r="BR410">
        <v>74.08</v>
      </c>
      <c r="BS410">
        <v>76.13</v>
      </c>
      <c r="BT410">
        <v>78.45</v>
      </c>
    </row>
    <row r="411" spans="1:72"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v>83</v>
      </c>
      <c r="F411">
        <v>87</v>
      </c>
      <c r="G411">
        <v>90</v>
      </c>
      <c r="H411">
        <v>92.2</v>
      </c>
      <c r="I411">
        <v>92.4</v>
      </c>
      <c r="J411">
        <v>92.2</v>
      </c>
      <c r="AB411" t="s">
        <v>371</v>
      </c>
      <c r="AC411" t="str">
        <f>IFERROR(VLOOKUP(AB411,'class and classification'!$A$1:$B$338,2,FALSE),VLOOKUP(AB411,'class and classification'!$A$340:$B$378,2,FALSE))</f>
        <v>Predominantly Rural</v>
      </c>
      <c r="AD411" t="str">
        <f>IFERROR(VLOOKUP(AB411,'class and classification'!$A$1:$C$338,3,FALSE),VLOOKUP(AB411,'class and classification'!$A$340:$C$378,3,FALSE))</f>
        <v>SC</v>
      </c>
      <c r="BB411" t="s">
        <v>877</v>
      </c>
      <c r="BC411" t="e">
        <f>IFERROR(VLOOKUP(BB411,'class and classification'!$A$1:$B$338,2,FALSE),VLOOKUP(BB411,'class and classification'!$A$340:$B$378,2,FALSE))</f>
        <v>#N/A</v>
      </c>
      <c r="BD411" t="e">
        <f>IFERROR(VLOOKUP(BB411,'class and classification'!$A$1:$C$338,3,FALSE),VLOOKUP(BB411,'class and classification'!$A$340:$C$378,3,FALSE))</f>
        <v>#N/A</v>
      </c>
      <c r="BG411">
        <v>0.3</v>
      </c>
      <c r="BH411">
        <v>1</v>
      </c>
      <c r="BI411">
        <v>9.5</v>
      </c>
      <c r="BJ411">
        <v>22.2</v>
      </c>
      <c r="BL411" t="s">
        <v>877</v>
      </c>
      <c r="BM411" t="e">
        <f>IFERROR(VLOOKUP(BL411,'class and classification'!$A$1:$B$338,2,FALSE),VLOOKUP(BL411,'class and classification'!$A$340:$B$378,2,FALSE))</f>
        <v>#N/A</v>
      </c>
      <c r="BN411" t="e">
        <f>IFERROR(VLOOKUP(BL411,'class and classification'!$A$1:$C$338,3,FALSE),VLOOKUP(BL411,'class and classification'!$A$340:$C$378,3,FALSE))</f>
        <v>#N/A</v>
      </c>
      <c r="BO411">
        <v>0.55999999999999994</v>
      </c>
      <c r="BP411">
        <v>22.86</v>
      </c>
      <c r="BQ411">
        <v>46.02</v>
      </c>
      <c r="BR411">
        <v>51.35</v>
      </c>
      <c r="BS411">
        <v>52.03</v>
      </c>
      <c r="BT411">
        <v>54.4</v>
      </c>
    </row>
    <row r="412" spans="1:72"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v>89</v>
      </c>
      <c r="F412">
        <v>89</v>
      </c>
      <c r="G412">
        <v>93</v>
      </c>
      <c r="H412">
        <v>92.5</v>
      </c>
      <c r="I412">
        <v>93.8</v>
      </c>
      <c r="J412">
        <v>94.1</v>
      </c>
      <c r="AB412" t="s">
        <v>1328</v>
      </c>
      <c r="AC412" t="e">
        <f>IFERROR(VLOOKUP(AB412,'class and classification'!$A$1:$B$338,2,FALSE),VLOOKUP(AB412,'class and classification'!$A$340:$B$378,2,FALSE))</f>
        <v>#N/A</v>
      </c>
      <c r="AD412" t="e">
        <f>IFERROR(VLOOKUP(AB412,'class and classification'!$A$1:$C$338,3,FALSE),VLOOKUP(AB412,'class and classification'!$A$340:$C$378,3,FALSE))</f>
        <v>#N/A</v>
      </c>
      <c r="BB412" t="s">
        <v>885</v>
      </c>
      <c r="BC412" t="e">
        <f>IFERROR(VLOOKUP(BB412,'class and classification'!$A$1:$B$338,2,FALSE),VLOOKUP(BB412,'class and classification'!$A$340:$B$378,2,FALSE))</f>
        <v>#N/A</v>
      </c>
      <c r="BD412" t="e">
        <f>IFERROR(VLOOKUP(BB412,'class and classification'!$A$1:$C$338,3,FALSE),VLOOKUP(BB412,'class and classification'!$A$340:$C$378,3,FALSE))</f>
        <v>#N/A</v>
      </c>
      <c r="BG412">
        <v>7.2</v>
      </c>
      <c r="BH412">
        <v>8.5</v>
      </c>
      <c r="BI412">
        <v>9.4</v>
      </c>
      <c r="BJ412">
        <v>15.1</v>
      </c>
      <c r="BL412" t="s">
        <v>885</v>
      </c>
      <c r="BM412" t="e">
        <f>IFERROR(VLOOKUP(BL412,'class and classification'!$A$1:$B$338,2,FALSE),VLOOKUP(BL412,'class and classification'!$A$340:$B$378,2,FALSE))</f>
        <v>#N/A</v>
      </c>
      <c r="BN412" t="e">
        <f>IFERROR(VLOOKUP(BL412,'class and classification'!$A$1:$C$338,3,FALSE),VLOOKUP(BL412,'class and classification'!$A$340:$C$378,3,FALSE))</f>
        <v>#N/A</v>
      </c>
      <c r="BO412">
        <v>12.21</v>
      </c>
      <c r="BP412">
        <v>36.08</v>
      </c>
      <c r="BQ412">
        <v>78.45</v>
      </c>
      <c r="BR412">
        <v>80.790000000000006</v>
      </c>
      <c r="BS412">
        <v>79.819999999999993</v>
      </c>
      <c r="BT412">
        <v>78.33</v>
      </c>
    </row>
    <row r="413" spans="1:72"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v>85</v>
      </c>
      <c r="F413">
        <v>88</v>
      </c>
      <c r="G413">
        <v>90.7</v>
      </c>
      <c r="H413">
        <v>91.5</v>
      </c>
      <c r="I413">
        <v>91.7</v>
      </c>
      <c r="J413">
        <v>90.6</v>
      </c>
      <c r="AB413" t="s">
        <v>1329</v>
      </c>
      <c r="AC413" t="e">
        <f>IFERROR(VLOOKUP(AB413,'class and classification'!$A$1:$B$338,2,FALSE),VLOOKUP(AB413,'class and classification'!$A$340:$B$378,2,FALSE))</f>
        <v>#N/A</v>
      </c>
      <c r="AD413" t="e">
        <f>IFERROR(VLOOKUP(AB413,'class and classification'!$A$1:$C$338,3,FALSE),VLOOKUP(AB413,'class and classification'!$A$340:$C$378,3,FALSE))</f>
        <v>#N/A</v>
      </c>
      <c r="BB413" t="s">
        <v>1216</v>
      </c>
      <c r="BC413" t="e">
        <f>IFERROR(VLOOKUP(BB413,'class and classification'!$A$1:$B$338,2,FALSE),VLOOKUP(BB413,'class and classification'!$A$340:$B$378,2,FALSE))</f>
        <v>#N/A</v>
      </c>
      <c r="BD413" t="e">
        <f>IFERROR(VLOOKUP(BB413,'class and classification'!$A$1:$C$338,3,FALSE),VLOOKUP(BB413,'class and classification'!$A$340:$C$378,3,FALSE))</f>
        <v>#N/A</v>
      </c>
      <c r="BG413">
        <v>4.2</v>
      </c>
      <c r="BH413">
        <v>7.2</v>
      </c>
      <c r="BI413">
        <v>9.6999999999999993</v>
      </c>
      <c r="BJ413">
        <v>14.4</v>
      </c>
      <c r="BL413" t="s">
        <v>1216</v>
      </c>
      <c r="BM413" t="e">
        <f>IFERROR(VLOOKUP(BL413,'class and classification'!$A$1:$B$338,2,FALSE),VLOOKUP(BL413,'class and classification'!$A$340:$B$378,2,FALSE))</f>
        <v>#N/A</v>
      </c>
      <c r="BN413" t="e">
        <f>IFERROR(VLOOKUP(BL413,'class and classification'!$A$1:$C$338,3,FALSE),VLOOKUP(BL413,'class and classification'!$A$340:$C$378,3,FALSE))</f>
        <v>#N/A</v>
      </c>
      <c r="BO413">
        <v>50.980000000000004</v>
      </c>
      <c r="BP413">
        <v>46.08</v>
      </c>
      <c r="BQ413">
        <v>71.31</v>
      </c>
      <c r="BR413">
        <v>91.93</v>
      </c>
      <c r="BS413">
        <v>82.45</v>
      </c>
      <c r="BT413">
        <v>86.64</v>
      </c>
    </row>
    <row r="414" spans="1:72"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v>99</v>
      </c>
      <c r="F414">
        <v>99</v>
      </c>
      <c r="G414">
        <v>99.7</v>
      </c>
      <c r="H414">
        <v>98.9</v>
      </c>
      <c r="I414">
        <v>99.1</v>
      </c>
      <c r="J414">
        <v>99</v>
      </c>
      <c r="AB414" t="s">
        <v>1330</v>
      </c>
      <c r="AC414" t="e">
        <f>IFERROR(VLOOKUP(AB414,'class and classification'!$A$1:$B$338,2,FALSE),VLOOKUP(AB414,'class and classification'!$A$340:$B$378,2,FALSE))</f>
        <v>#N/A</v>
      </c>
      <c r="AD414" t="e">
        <f>IFERROR(VLOOKUP(AB414,'class and classification'!$A$1:$C$338,3,FALSE),VLOOKUP(AB414,'class and classification'!$A$340:$C$378,3,FALSE))</f>
        <v>#N/A</v>
      </c>
      <c r="BB414" t="s">
        <v>907</v>
      </c>
      <c r="BC414" t="e">
        <f>IFERROR(VLOOKUP(BB414,'class and classification'!$A$1:$B$338,2,FALSE),VLOOKUP(BB414,'class and classification'!$A$340:$B$378,2,FALSE))</f>
        <v>#N/A</v>
      </c>
      <c r="BD414" t="e">
        <f>IFERROR(VLOOKUP(BB414,'class and classification'!$A$1:$C$338,3,FALSE),VLOOKUP(BB414,'class and classification'!$A$340:$C$378,3,FALSE))</f>
        <v>#N/A</v>
      </c>
      <c r="BG414">
        <v>0.2</v>
      </c>
      <c r="BH414">
        <v>0.4</v>
      </c>
      <c r="BI414">
        <v>1.1000000000000001</v>
      </c>
      <c r="BJ414">
        <v>1.1000000000000001</v>
      </c>
      <c r="BL414" t="s">
        <v>907</v>
      </c>
      <c r="BM414" t="e">
        <f>IFERROR(VLOOKUP(BL414,'class and classification'!$A$1:$B$338,2,FALSE),VLOOKUP(BL414,'class and classification'!$A$340:$B$378,2,FALSE))</f>
        <v>#N/A</v>
      </c>
      <c r="BN414" t="e">
        <f>IFERROR(VLOOKUP(BL414,'class and classification'!$A$1:$C$338,3,FALSE),VLOOKUP(BL414,'class and classification'!$A$340:$C$378,3,FALSE))</f>
        <v>#N/A</v>
      </c>
      <c r="BO414">
        <v>0</v>
      </c>
      <c r="BP414">
        <v>1.31</v>
      </c>
      <c r="BQ414">
        <v>17.510000000000002</v>
      </c>
      <c r="BR414">
        <v>20.09</v>
      </c>
      <c r="BS414">
        <v>21.13</v>
      </c>
      <c r="BT414">
        <v>21.28</v>
      </c>
    </row>
    <row r="415" spans="1:72" x14ac:dyDescent="0.3">
      <c r="AB415" t="s">
        <v>1331</v>
      </c>
      <c r="AC415" t="e">
        <f>IFERROR(VLOOKUP(AB415,'class and classification'!$A$1:$B$338,2,FALSE),VLOOKUP(AB415,'class and classification'!$A$340:$B$378,2,FALSE))</f>
        <v>#N/A</v>
      </c>
      <c r="AD415" t="e">
        <f>IFERROR(VLOOKUP(AB415,'class and classification'!$A$1:$C$338,3,FALSE),VLOOKUP(AB415,'class and classification'!$A$340:$C$378,3,FALSE))</f>
        <v>#N/A</v>
      </c>
      <c r="BB415" t="s">
        <v>719</v>
      </c>
      <c r="BC415" t="e">
        <f>IFERROR(VLOOKUP(BB415,'class and classification'!$A$1:$B$338,2,FALSE),VLOOKUP(BB415,'class and classification'!$A$340:$B$378,2,FALSE))</f>
        <v>#N/A</v>
      </c>
      <c r="BD415" t="e">
        <f>IFERROR(VLOOKUP(BB415,'class and classification'!$A$1:$C$338,3,FALSE),VLOOKUP(BB415,'class and classification'!$A$340:$C$378,3,FALSE))</f>
        <v>#N/A</v>
      </c>
      <c r="BG415">
        <v>0.7</v>
      </c>
      <c r="BH415">
        <v>1.5</v>
      </c>
      <c r="BI415">
        <v>4.5999999999999996</v>
      </c>
      <c r="BJ415">
        <v>7</v>
      </c>
      <c r="BL415" t="s">
        <v>719</v>
      </c>
      <c r="BM415" t="e">
        <f>IFERROR(VLOOKUP(BL415,'class and classification'!$A$1:$B$338,2,FALSE),VLOOKUP(BL415,'class and classification'!$A$340:$B$378,2,FALSE))</f>
        <v>#N/A</v>
      </c>
      <c r="BN415" t="e">
        <f>IFERROR(VLOOKUP(BL415,'class and classification'!$A$1:$C$338,3,FALSE),VLOOKUP(BL415,'class and classification'!$A$340:$C$378,3,FALSE))</f>
        <v>#N/A</v>
      </c>
      <c r="BO415">
        <v>9.0300000000000011</v>
      </c>
      <c r="BP415">
        <v>44.5</v>
      </c>
      <c r="BQ415">
        <v>72.260000000000005</v>
      </c>
      <c r="BR415">
        <v>75.09</v>
      </c>
      <c r="BS415">
        <v>75.58</v>
      </c>
      <c r="BT415">
        <v>76.48</v>
      </c>
    </row>
    <row r="416" spans="1:72"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AB416" t="s">
        <v>1332</v>
      </c>
      <c r="AC416" t="e">
        <f>IFERROR(VLOOKUP(AB416,'class and classification'!$A$1:$B$338,2,FALSE),VLOOKUP(AB416,'class and classification'!$A$340:$B$378,2,FALSE))</f>
        <v>#N/A</v>
      </c>
      <c r="AD416" t="e">
        <f>IFERROR(VLOOKUP(AB416,'class and classification'!$A$1:$C$338,3,FALSE),VLOOKUP(AB416,'class and classification'!$A$340:$C$378,3,FALSE))</f>
        <v>#N/A</v>
      </c>
      <c r="BB416" t="s">
        <v>1210</v>
      </c>
      <c r="BC416" t="e">
        <f>IFERROR(VLOOKUP(BB416,'class and classification'!$A$1:$B$338,2,FALSE),VLOOKUP(BB416,'class and classification'!$A$340:$B$378,2,FALSE))</f>
        <v>#N/A</v>
      </c>
      <c r="BD416" t="e">
        <f>IFERROR(VLOOKUP(BB416,'class and classification'!$A$1:$C$338,3,FALSE),VLOOKUP(BB416,'class and classification'!$A$340:$C$378,3,FALSE))</f>
        <v>#N/A</v>
      </c>
      <c r="BG416">
        <v>8.1</v>
      </c>
      <c r="BH416">
        <v>9.4</v>
      </c>
      <c r="BI416">
        <v>11.3</v>
      </c>
      <c r="BJ416">
        <v>37.299999999999997</v>
      </c>
      <c r="BL416" t="s">
        <v>1210</v>
      </c>
      <c r="BM416" t="e">
        <f>IFERROR(VLOOKUP(BL416,'class and classification'!$A$1:$B$338,2,FALSE),VLOOKUP(BL416,'class and classification'!$A$340:$B$378,2,FALSE))</f>
        <v>#N/A</v>
      </c>
      <c r="BN416" t="e">
        <f>IFERROR(VLOOKUP(BL416,'class and classification'!$A$1:$C$338,3,FALSE),VLOOKUP(BL416,'class and classification'!$A$340:$C$378,3,FALSE))</f>
        <v>#N/A</v>
      </c>
      <c r="BO416">
        <v>61.870000000000005</v>
      </c>
      <c r="BP416">
        <v>56.65</v>
      </c>
      <c r="BQ416">
        <v>71.540000000000006</v>
      </c>
      <c r="BR416">
        <v>76.56</v>
      </c>
      <c r="BS416">
        <v>78.739999999999995</v>
      </c>
      <c r="BT416">
        <v>84.53</v>
      </c>
    </row>
    <row r="417" spans="1:72"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v>77</v>
      </c>
      <c r="F417">
        <v>84</v>
      </c>
      <c r="G417">
        <v>89.1</v>
      </c>
      <c r="H417">
        <v>92.3</v>
      </c>
      <c r="I417">
        <v>93.4</v>
      </c>
      <c r="J417">
        <v>93.3</v>
      </c>
      <c r="AB417" t="s">
        <v>1333</v>
      </c>
      <c r="AC417" t="e">
        <f>IFERROR(VLOOKUP(AB417,'class and classification'!$A$1:$B$338,2,FALSE),VLOOKUP(AB417,'class and classification'!$A$340:$B$378,2,FALSE))</f>
        <v>#N/A</v>
      </c>
      <c r="AD417" t="e">
        <f>IFERROR(VLOOKUP(AB417,'class and classification'!$A$1:$C$338,3,FALSE),VLOOKUP(AB417,'class and classification'!$A$340:$C$378,3,FALSE))</f>
        <v>#N/A</v>
      </c>
      <c r="BB417" t="s">
        <v>1135</v>
      </c>
      <c r="BC417" t="e">
        <f>IFERROR(VLOOKUP(BB417,'class and classification'!$A$1:$B$338,2,FALSE),VLOOKUP(BB417,'class and classification'!$A$340:$B$378,2,FALSE))</f>
        <v>#N/A</v>
      </c>
      <c r="BD417" t="e">
        <f>IFERROR(VLOOKUP(BB417,'class and classification'!$A$1:$C$338,3,FALSE),VLOOKUP(BB417,'class and classification'!$A$340:$C$378,3,FALSE))</f>
        <v>#N/A</v>
      </c>
      <c r="BG417">
        <v>2.2999999999999998</v>
      </c>
      <c r="BH417">
        <v>3.9</v>
      </c>
      <c r="BI417">
        <v>9.1</v>
      </c>
      <c r="BJ417">
        <v>17.7</v>
      </c>
      <c r="BL417" t="s">
        <v>1135</v>
      </c>
      <c r="BM417" t="e">
        <f>IFERROR(VLOOKUP(BL417,'class and classification'!$A$1:$B$338,2,FALSE),VLOOKUP(BL417,'class and classification'!$A$340:$B$378,2,FALSE))</f>
        <v>#N/A</v>
      </c>
      <c r="BN417" t="e">
        <f>IFERROR(VLOOKUP(BL417,'class and classification'!$A$1:$C$338,3,FALSE),VLOOKUP(BL417,'class and classification'!$A$340:$C$378,3,FALSE))</f>
        <v>#N/A</v>
      </c>
      <c r="BO417">
        <v>7.03</v>
      </c>
      <c r="BP417">
        <v>29.3</v>
      </c>
      <c r="BQ417">
        <v>78.13</v>
      </c>
      <c r="BR417">
        <v>79.27</v>
      </c>
      <c r="BS417">
        <v>79.7</v>
      </c>
      <c r="BT417">
        <v>80.52</v>
      </c>
    </row>
    <row r="418" spans="1:72"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87</v>
      </c>
      <c r="F418">
        <v>90</v>
      </c>
      <c r="G418">
        <v>92.6</v>
      </c>
      <c r="AB418" t="s">
        <v>1052</v>
      </c>
      <c r="AC418" t="e">
        <f>IFERROR(VLOOKUP(AB418,'class and classification'!$A$1:$B$338,2,FALSE),VLOOKUP(AB418,'class and classification'!$A$340:$B$378,2,FALSE))</f>
        <v>#N/A</v>
      </c>
      <c r="AD418" t="e">
        <f>IFERROR(VLOOKUP(AB418,'class and classification'!$A$1:$C$338,3,FALSE),VLOOKUP(AB418,'class and classification'!$A$340:$C$378,3,FALSE))</f>
        <v>#N/A</v>
      </c>
      <c r="AI418">
        <v>70.3</v>
      </c>
      <c r="AJ418">
        <v>92.3</v>
      </c>
      <c r="BB418" t="s">
        <v>911</v>
      </c>
      <c r="BC418" t="e">
        <f>IFERROR(VLOOKUP(BB418,'class and classification'!$A$1:$B$338,2,FALSE),VLOOKUP(BB418,'class and classification'!$A$340:$B$378,2,FALSE))</f>
        <v>#N/A</v>
      </c>
      <c r="BD418" t="e">
        <f>IFERROR(VLOOKUP(BB418,'class and classification'!$A$1:$C$338,3,FALSE),VLOOKUP(BB418,'class and classification'!$A$340:$C$378,3,FALSE))</f>
        <v>#N/A</v>
      </c>
      <c r="BG418">
        <v>0.2</v>
      </c>
      <c r="BH418">
        <v>0.5</v>
      </c>
      <c r="BI418">
        <v>1.9</v>
      </c>
      <c r="BJ418">
        <v>2.1</v>
      </c>
      <c r="BL418" t="s">
        <v>911</v>
      </c>
      <c r="BM418" t="e">
        <f>IFERROR(VLOOKUP(BL418,'class and classification'!$A$1:$B$338,2,FALSE),VLOOKUP(BL418,'class and classification'!$A$340:$B$378,2,FALSE))</f>
        <v>#N/A</v>
      </c>
      <c r="BN418" t="e">
        <f>IFERROR(VLOOKUP(BL418,'class and classification'!$A$1:$C$338,3,FALSE),VLOOKUP(BL418,'class and classification'!$A$340:$C$378,3,FALSE))</f>
        <v>#N/A</v>
      </c>
      <c r="BO418">
        <v>0</v>
      </c>
      <c r="BP418">
        <v>0</v>
      </c>
      <c r="BQ418">
        <v>40.51</v>
      </c>
      <c r="BR418">
        <v>47.11</v>
      </c>
      <c r="BS418">
        <v>46.37</v>
      </c>
      <c r="BT418">
        <v>48.28</v>
      </c>
    </row>
    <row r="419" spans="1:72"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v>97</v>
      </c>
      <c r="F419">
        <v>98</v>
      </c>
      <c r="G419">
        <v>98.5</v>
      </c>
      <c r="H419">
        <v>98.8</v>
      </c>
      <c r="I419">
        <v>98.5</v>
      </c>
      <c r="J419">
        <v>98.2</v>
      </c>
      <c r="AB419" t="s">
        <v>1334</v>
      </c>
      <c r="AC419" t="e">
        <f>IFERROR(VLOOKUP(AB419,'class and classification'!$A$1:$B$338,2,FALSE),VLOOKUP(AB419,'class and classification'!$A$340:$B$378,2,FALSE))</f>
        <v>#N/A</v>
      </c>
      <c r="AD419" t="e">
        <f>IFERROR(VLOOKUP(AB419,'class and classification'!$A$1:$C$338,3,FALSE),VLOOKUP(AB419,'class and classification'!$A$340:$C$378,3,FALSE))</f>
        <v>#N/A</v>
      </c>
      <c r="BB419" t="s">
        <v>1152</v>
      </c>
      <c r="BC419" t="e">
        <f>IFERROR(VLOOKUP(BB419,'class and classification'!$A$1:$B$338,2,FALSE),VLOOKUP(BB419,'class and classification'!$A$340:$B$378,2,FALSE))</f>
        <v>#N/A</v>
      </c>
      <c r="BD419" t="e">
        <f>IFERROR(VLOOKUP(BB419,'class and classification'!$A$1:$C$338,3,FALSE),VLOOKUP(BB419,'class and classification'!$A$340:$C$378,3,FALSE))</f>
        <v>#N/A</v>
      </c>
      <c r="BG419">
        <v>0.6</v>
      </c>
      <c r="BH419">
        <v>0.9</v>
      </c>
      <c r="BI419">
        <v>1</v>
      </c>
      <c r="BJ419">
        <v>25.8</v>
      </c>
      <c r="BL419" t="s">
        <v>1152</v>
      </c>
      <c r="BM419" t="e">
        <f>IFERROR(VLOOKUP(BL419,'class and classification'!$A$1:$B$338,2,FALSE),VLOOKUP(BL419,'class and classification'!$A$340:$B$378,2,FALSE))</f>
        <v>#N/A</v>
      </c>
      <c r="BN419" t="e">
        <f>IFERROR(VLOOKUP(BL419,'class and classification'!$A$1:$C$338,3,FALSE),VLOOKUP(BL419,'class and classification'!$A$340:$C$378,3,FALSE))</f>
        <v>#N/A</v>
      </c>
      <c r="BO419">
        <v>9.0499999999999989</v>
      </c>
      <c r="BP419">
        <v>42.5</v>
      </c>
      <c r="BQ419">
        <v>67.239999999999995</v>
      </c>
      <c r="BR419">
        <v>87.22</v>
      </c>
      <c r="BS419">
        <v>88.81</v>
      </c>
      <c r="BT419">
        <v>89.22</v>
      </c>
    </row>
    <row r="420" spans="1:72"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65</v>
      </c>
      <c r="F420">
        <v>71</v>
      </c>
      <c r="G420">
        <v>83.3</v>
      </c>
      <c r="H420">
        <v>88.7</v>
      </c>
      <c r="I420">
        <v>91.7</v>
      </c>
      <c r="J420">
        <v>91.8</v>
      </c>
      <c r="AB420" t="s">
        <v>1335</v>
      </c>
      <c r="AC420" t="e">
        <f>IFERROR(VLOOKUP(AB420,'class and classification'!$A$1:$B$338,2,FALSE),VLOOKUP(AB420,'class and classification'!$A$340:$B$378,2,FALSE))</f>
        <v>#N/A</v>
      </c>
      <c r="AD420" t="e">
        <f>IFERROR(VLOOKUP(AB420,'class and classification'!$A$1:$C$338,3,FALSE),VLOOKUP(AB420,'class and classification'!$A$340:$C$378,3,FALSE))</f>
        <v>#N/A</v>
      </c>
      <c r="BB420" t="s">
        <v>1156</v>
      </c>
      <c r="BC420" t="e">
        <f>IFERROR(VLOOKUP(BB420,'class and classification'!$A$1:$B$338,2,FALSE),VLOOKUP(BB420,'class and classification'!$A$340:$B$378,2,FALSE))</f>
        <v>#N/A</v>
      </c>
      <c r="BD420" t="e">
        <f>IFERROR(VLOOKUP(BB420,'class and classification'!$A$1:$C$338,3,FALSE),VLOOKUP(BB420,'class and classification'!$A$340:$C$378,3,FALSE))</f>
        <v>#N/A</v>
      </c>
      <c r="BG420">
        <v>1.5</v>
      </c>
      <c r="BH420">
        <v>5.4</v>
      </c>
      <c r="BI420">
        <v>10.9</v>
      </c>
      <c r="BJ420">
        <v>20.100000000000001</v>
      </c>
      <c r="BL420" t="s">
        <v>1156</v>
      </c>
      <c r="BM420" t="e">
        <f>IFERROR(VLOOKUP(BL420,'class and classification'!$A$1:$B$338,2,FALSE),VLOOKUP(BL420,'class and classification'!$A$340:$B$378,2,FALSE))</f>
        <v>#N/A</v>
      </c>
      <c r="BN420" t="e">
        <f>IFERROR(VLOOKUP(BL420,'class and classification'!$A$1:$C$338,3,FALSE),VLOOKUP(BL420,'class and classification'!$A$340:$C$378,3,FALSE))</f>
        <v>#N/A</v>
      </c>
      <c r="BO420">
        <v>13.320000000000002</v>
      </c>
      <c r="BP420">
        <v>51.53</v>
      </c>
      <c r="BQ420">
        <v>71.02</v>
      </c>
      <c r="BR420">
        <v>76.88</v>
      </c>
      <c r="BS420">
        <v>77.73</v>
      </c>
      <c r="BT420">
        <v>83.34</v>
      </c>
    </row>
    <row r="421" spans="1:72"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E421">
        <v>84</v>
      </c>
      <c r="F421">
        <v>87</v>
      </c>
      <c r="G421">
        <v>91.3</v>
      </c>
      <c r="AB421" t="s">
        <v>1336</v>
      </c>
      <c r="AC421" t="e">
        <f>IFERROR(VLOOKUP(AB421,'class and classification'!$A$1:$B$338,2,FALSE),VLOOKUP(AB421,'class and classification'!$A$340:$B$378,2,FALSE))</f>
        <v>#N/A</v>
      </c>
      <c r="AD421" t="e">
        <f>IFERROR(VLOOKUP(AB421,'class and classification'!$A$1:$C$338,3,FALSE),VLOOKUP(AB421,'class and classification'!$A$340:$C$378,3,FALSE))</f>
        <v>#N/A</v>
      </c>
      <c r="BB421" t="s">
        <v>712</v>
      </c>
      <c r="BC421" t="e">
        <f>IFERROR(VLOOKUP(BB421,'class and classification'!$A$1:$B$338,2,FALSE),VLOOKUP(BB421,'class and classification'!$A$340:$B$378,2,FALSE))</f>
        <v>#N/A</v>
      </c>
      <c r="BD421" t="e">
        <f>IFERROR(VLOOKUP(BB421,'class and classification'!$A$1:$C$338,3,FALSE),VLOOKUP(BB421,'class and classification'!$A$340:$C$378,3,FALSE))</f>
        <v>#N/A</v>
      </c>
      <c r="BG421">
        <v>0.5</v>
      </c>
      <c r="BH421">
        <v>17.2</v>
      </c>
      <c r="BI421">
        <v>48.8</v>
      </c>
      <c r="BJ421">
        <v>49.3</v>
      </c>
      <c r="BL421" t="s">
        <v>712</v>
      </c>
      <c r="BM421" t="e">
        <f>IFERROR(VLOOKUP(BL421,'class and classification'!$A$1:$B$338,2,FALSE),VLOOKUP(BL421,'class and classification'!$A$340:$B$378,2,FALSE))</f>
        <v>#N/A</v>
      </c>
      <c r="BN421" t="e">
        <f>IFERROR(VLOOKUP(BL421,'class and classification'!$A$1:$C$338,3,FALSE),VLOOKUP(BL421,'class and classification'!$A$340:$C$378,3,FALSE))</f>
        <v>#N/A</v>
      </c>
      <c r="BO421">
        <v>6.6000000000000005</v>
      </c>
      <c r="BP421">
        <v>50.06</v>
      </c>
      <c r="BQ421">
        <v>67.17</v>
      </c>
      <c r="BR421">
        <v>70.489999999999995</v>
      </c>
      <c r="BS421">
        <v>70.510000000000005</v>
      </c>
      <c r="BT421">
        <v>69.849999999999994</v>
      </c>
    </row>
    <row r="422" spans="1:72"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v>78</v>
      </c>
      <c r="F422">
        <v>81</v>
      </c>
      <c r="G422">
        <v>86.4</v>
      </c>
      <c r="AB422" t="s">
        <v>1337</v>
      </c>
      <c r="AC422" t="e">
        <f>IFERROR(VLOOKUP(AB422,'class and classification'!$A$1:$B$338,2,FALSE),VLOOKUP(AB422,'class and classification'!$A$340:$B$378,2,FALSE))</f>
        <v>#N/A</v>
      </c>
      <c r="AD422" t="e">
        <f>IFERROR(VLOOKUP(AB422,'class and classification'!$A$1:$C$338,3,FALSE),VLOOKUP(AB422,'class and classification'!$A$340:$C$378,3,FALSE))</f>
        <v>#N/A</v>
      </c>
      <c r="BB422" t="s">
        <v>1195</v>
      </c>
      <c r="BC422" t="e">
        <f>IFERROR(VLOOKUP(BB422,'class and classification'!$A$1:$B$338,2,FALSE),VLOOKUP(BB422,'class and classification'!$A$340:$B$378,2,FALSE))</f>
        <v>#N/A</v>
      </c>
      <c r="BD422" t="e">
        <f>IFERROR(VLOOKUP(BB422,'class and classification'!$A$1:$C$338,3,FALSE),VLOOKUP(BB422,'class and classification'!$A$340:$C$378,3,FALSE))</f>
        <v>#N/A</v>
      </c>
      <c r="BG422">
        <v>0.1</v>
      </c>
      <c r="BH422">
        <v>0.4</v>
      </c>
      <c r="BI422">
        <v>0.6</v>
      </c>
      <c r="BJ422">
        <v>1.3</v>
      </c>
      <c r="BL422" t="s">
        <v>1195</v>
      </c>
      <c r="BM422" t="e">
        <f>IFERROR(VLOOKUP(BL422,'class and classification'!$A$1:$B$338,2,FALSE),VLOOKUP(BL422,'class and classification'!$A$340:$B$378,2,FALSE))</f>
        <v>#N/A</v>
      </c>
      <c r="BN422" t="e">
        <f>IFERROR(VLOOKUP(BL422,'class and classification'!$A$1:$C$338,3,FALSE),VLOOKUP(BL422,'class and classification'!$A$340:$C$378,3,FALSE))</f>
        <v>#N/A</v>
      </c>
      <c r="BO422">
        <v>46.949999999999996</v>
      </c>
      <c r="BP422">
        <v>65.98</v>
      </c>
      <c r="BQ422">
        <v>77.16</v>
      </c>
      <c r="BR422">
        <v>83.21</v>
      </c>
      <c r="BS422">
        <v>87.9</v>
      </c>
      <c r="BT422">
        <v>87.79</v>
      </c>
    </row>
    <row r="423" spans="1:72"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E423">
        <v>87</v>
      </c>
      <c r="F423">
        <v>91</v>
      </c>
      <c r="G423">
        <v>92.7</v>
      </c>
      <c r="AB423" t="s">
        <v>1338</v>
      </c>
      <c r="AC423" t="e">
        <f>IFERROR(VLOOKUP(AB423,'class and classification'!$A$1:$B$338,2,FALSE),VLOOKUP(AB423,'class and classification'!$A$340:$B$378,2,FALSE))</f>
        <v>#N/A</v>
      </c>
      <c r="AD423" t="e">
        <f>IFERROR(VLOOKUP(AB423,'class and classification'!$A$1:$C$338,3,FALSE),VLOOKUP(AB423,'class and classification'!$A$340:$C$378,3,FALSE))</f>
        <v>#N/A</v>
      </c>
      <c r="BB423" t="s">
        <v>723</v>
      </c>
      <c r="BC423" t="e">
        <f>IFERROR(VLOOKUP(BB423,'class and classification'!$A$1:$B$338,2,FALSE),VLOOKUP(BB423,'class and classification'!$A$340:$B$378,2,FALSE))</f>
        <v>#N/A</v>
      </c>
      <c r="BD423" t="e">
        <f>IFERROR(VLOOKUP(BB423,'class and classification'!$A$1:$C$338,3,FALSE),VLOOKUP(BB423,'class and classification'!$A$340:$C$378,3,FALSE))</f>
        <v>#N/A</v>
      </c>
      <c r="BG423">
        <v>5.8</v>
      </c>
      <c r="BH423">
        <v>9</v>
      </c>
      <c r="BI423">
        <v>26.8</v>
      </c>
      <c r="BJ423">
        <v>44</v>
      </c>
      <c r="BL423" t="s">
        <v>723</v>
      </c>
      <c r="BM423" t="e">
        <f>IFERROR(VLOOKUP(BL423,'class and classification'!$A$1:$B$338,2,FALSE),VLOOKUP(BL423,'class and classification'!$A$340:$B$378,2,FALSE))</f>
        <v>#N/A</v>
      </c>
      <c r="BN423" t="e">
        <f>IFERROR(VLOOKUP(BL423,'class and classification'!$A$1:$C$338,3,FALSE),VLOOKUP(BL423,'class and classification'!$A$340:$C$378,3,FALSE))</f>
        <v>#N/A</v>
      </c>
      <c r="BO423">
        <v>50.370000000000005</v>
      </c>
      <c r="BP423">
        <v>61.14</v>
      </c>
      <c r="BQ423">
        <v>71.739999999999995</v>
      </c>
      <c r="BR423">
        <v>78.41</v>
      </c>
      <c r="BS423">
        <v>78.709999999999994</v>
      </c>
      <c r="BT423">
        <v>82.31</v>
      </c>
    </row>
    <row r="424" spans="1:72"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H424">
        <v>92.3</v>
      </c>
      <c r="I424">
        <v>94</v>
      </c>
      <c r="J424">
        <v>93.8</v>
      </c>
      <c r="AB424" t="s">
        <v>1339</v>
      </c>
      <c r="AC424" t="e">
        <f>IFERROR(VLOOKUP(AB424,'class and classification'!$A$1:$B$338,2,FALSE),VLOOKUP(AB424,'class and classification'!$A$340:$B$378,2,FALSE))</f>
        <v>#N/A</v>
      </c>
      <c r="AD424" t="e">
        <f>IFERROR(VLOOKUP(AB424,'class and classification'!$A$1:$C$338,3,FALSE),VLOOKUP(AB424,'class and classification'!$A$340:$C$378,3,FALSE))</f>
        <v>#N/A</v>
      </c>
      <c r="BB424" t="s">
        <v>1076</v>
      </c>
      <c r="BC424" t="e">
        <f>IFERROR(VLOOKUP(BB424,'class and classification'!$A$1:$B$338,2,FALSE),VLOOKUP(BB424,'class and classification'!$A$340:$B$378,2,FALSE))</f>
        <v>#N/A</v>
      </c>
      <c r="BD424" t="e">
        <f>IFERROR(VLOOKUP(BB424,'class and classification'!$A$1:$C$338,3,FALSE),VLOOKUP(BB424,'class and classification'!$A$340:$C$378,3,FALSE))</f>
        <v>#N/A</v>
      </c>
      <c r="BG424">
        <v>11.2</v>
      </c>
      <c r="BH424">
        <v>24</v>
      </c>
      <c r="BI424">
        <v>63.3</v>
      </c>
      <c r="BJ424">
        <v>72.599999999999994</v>
      </c>
      <c r="BL424" t="s">
        <v>1076</v>
      </c>
      <c r="BM424" t="e">
        <f>IFERROR(VLOOKUP(BL424,'class and classification'!$A$1:$B$338,2,FALSE),VLOOKUP(BL424,'class and classification'!$A$340:$B$378,2,FALSE))</f>
        <v>#N/A</v>
      </c>
      <c r="BN424" t="e">
        <f>IFERROR(VLOOKUP(BL424,'class and classification'!$A$1:$C$338,3,FALSE),VLOOKUP(BL424,'class and classification'!$A$340:$C$378,3,FALSE))</f>
        <v>#N/A</v>
      </c>
      <c r="BO424">
        <v>66.38</v>
      </c>
      <c r="BP424">
        <v>55.6</v>
      </c>
      <c r="BQ424">
        <v>65.56</v>
      </c>
      <c r="BR424">
        <v>64.94</v>
      </c>
      <c r="BS424">
        <v>71.39</v>
      </c>
      <c r="BT424">
        <v>73.790000000000006</v>
      </c>
    </row>
    <row r="425" spans="1:72"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H425">
        <v>94.199999999999989</v>
      </c>
      <c r="I425">
        <v>95.2</v>
      </c>
      <c r="J425">
        <v>94.9</v>
      </c>
      <c r="AB425" t="s">
        <v>1340</v>
      </c>
      <c r="AC425" t="e">
        <f>IFERROR(VLOOKUP(AB425,'class and classification'!$A$1:$B$338,2,FALSE),VLOOKUP(AB425,'class and classification'!$A$340:$B$378,2,FALSE))</f>
        <v>#N/A</v>
      </c>
      <c r="AD425" t="e">
        <f>IFERROR(VLOOKUP(AB425,'class and classification'!$A$1:$C$338,3,FALSE),VLOOKUP(AB425,'class and classification'!$A$340:$C$378,3,FALSE))</f>
        <v>#N/A</v>
      </c>
      <c r="BB425" t="s">
        <v>1058</v>
      </c>
      <c r="BC425" t="e">
        <f>IFERROR(VLOOKUP(BB425,'class and classification'!$A$1:$B$338,2,FALSE),VLOOKUP(BB425,'class and classification'!$A$340:$B$378,2,FALSE))</f>
        <v>#N/A</v>
      </c>
      <c r="BD425" t="e">
        <f>IFERROR(VLOOKUP(BB425,'class and classification'!$A$1:$C$338,3,FALSE),VLOOKUP(BB425,'class and classification'!$A$340:$C$378,3,FALSE))</f>
        <v>#N/A</v>
      </c>
      <c r="BG425">
        <v>6.1</v>
      </c>
      <c r="BH425">
        <v>36.299999999999997</v>
      </c>
      <c r="BI425">
        <v>57.2</v>
      </c>
      <c r="BJ425">
        <v>68.7</v>
      </c>
      <c r="BL425" t="s">
        <v>1058</v>
      </c>
      <c r="BM425" t="e">
        <f>IFERROR(VLOOKUP(BL425,'class and classification'!$A$1:$B$338,2,FALSE),VLOOKUP(BL425,'class and classification'!$A$340:$B$378,2,FALSE))</f>
        <v>#N/A</v>
      </c>
      <c r="BN425" t="e">
        <f>IFERROR(VLOOKUP(BL425,'class and classification'!$A$1:$C$338,3,FALSE),VLOOKUP(BL425,'class and classification'!$A$340:$C$378,3,FALSE))</f>
        <v>#N/A</v>
      </c>
      <c r="BP425">
        <v>29.81</v>
      </c>
      <c r="BQ425">
        <v>39.93</v>
      </c>
      <c r="BR425">
        <v>33.89</v>
      </c>
      <c r="BS425">
        <v>52.99</v>
      </c>
      <c r="BT425">
        <v>59</v>
      </c>
    </row>
    <row r="426" spans="1:72" x14ac:dyDescent="0.3">
      <c r="AB426" t="s">
        <v>1341</v>
      </c>
      <c r="AC426" t="e">
        <f>IFERROR(VLOOKUP(AB426,'class and classification'!$A$1:$B$338,2,FALSE),VLOOKUP(AB426,'class and classification'!$A$340:$B$378,2,FALSE))</f>
        <v>#N/A</v>
      </c>
      <c r="AD426" t="e">
        <f>IFERROR(VLOOKUP(AB426,'class and classification'!$A$1:$C$338,3,FALSE),VLOOKUP(AB426,'class and classification'!$A$340:$C$378,3,FALSE))</f>
        <v>#N/A</v>
      </c>
      <c r="BB426" t="s">
        <v>1052</v>
      </c>
      <c r="BC426" t="e">
        <f>IFERROR(VLOOKUP(BB426,'class and classification'!$A$1:$B$338,2,FALSE),VLOOKUP(BB426,'class and classification'!$A$340:$B$378,2,FALSE))</f>
        <v>#N/A</v>
      </c>
      <c r="BD426" t="e">
        <f>IFERROR(VLOOKUP(BB426,'class and classification'!$A$1:$C$338,3,FALSE),VLOOKUP(BB426,'class and classification'!$A$340:$C$378,3,FALSE))</f>
        <v>#N/A</v>
      </c>
      <c r="BG426">
        <v>1.1000000000000001</v>
      </c>
      <c r="BH426">
        <v>43.3</v>
      </c>
      <c r="BI426">
        <v>70.3</v>
      </c>
      <c r="BJ426">
        <v>80.099999999999994</v>
      </c>
      <c r="BL426" t="s">
        <v>1052</v>
      </c>
      <c r="BM426" t="e">
        <f>IFERROR(VLOOKUP(BL426,'class and classification'!$A$1:$B$338,2,FALSE),VLOOKUP(BL426,'class and classification'!$A$340:$B$378,2,FALSE))</f>
        <v>#N/A</v>
      </c>
      <c r="BN426" t="e">
        <f>IFERROR(VLOOKUP(BL426,'class and classification'!$A$1:$C$338,3,FALSE),VLOOKUP(BL426,'class and classification'!$A$340:$C$378,3,FALSE))</f>
        <v>#N/A</v>
      </c>
      <c r="BO426">
        <v>95.54</v>
      </c>
      <c r="BP426">
        <v>77.38</v>
      </c>
      <c r="BQ426">
        <v>79.63</v>
      </c>
      <c r="BR426">
        <v>90.59</v>
      </c>
      <c r="BS426">
        <v>89.75</v>
      </c>
      <c r="BT426">
        <v>89.58</v>
      </c>
    </row>
    <row r="427" spans="1:72"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AB427" t="s">
        <v>1342</v>
      </c>
      <c r="AC427" t="e">
        <f>IFERROR(VLOOKUP(AB427,'class and classification'!$A$1:$B$338,2,FALSE),VLOOKUP(AB427,'class and classification'!$A$340:$B$378,2,FALSE))</f>
        <v>#N/A</v>
      </c>
      <c r="AD427" t="e">
        <f>IFERROR(VLOOKUP(AB427,'class and classification'!$A$1:$C$338,3,FALSE),VLOOKUP(AB427,'class and classification'!$A$340:$C$378,3,FALSE))</f>
        <v>#N/A</v>
      </c>
      <c r="BB427" t="s">
        <v>1073</v>
      </c>
      <c r="BC427" t="e">
        <f>IFERROR(VLOOKUP(BB427,'class and classification'!$A$1:$B$338,2,FALSE),VLOOKUP(BB427,'class and classification'!$A$340:$B$378,2,FALSE))</f>
        <v>#N/A</v>
      </c>
      <c r="BD427" t="e">
        <f>IFERROR(VLOOKUP(BB427,'class and classification'!$A$1:$C$338,3,FALSE),VLOOKUP(BB427,'class and classification'!$A$340:$C$378,3,FALSE))</f>
        <v>#N/A</v>
      </c>
      <c r="BG427">
        <v>12.4</v>
      </c>
      <c r="BH427">
        <v>14.8</v>
      </c>
      <c r="BI427">
        <v>41.1</v>
      </c>
      <c r="BJ427">
        <v>64.400000000000006</v>
      </c>
      <c r="BL427" t="s">
        <v>1073</v>
      </c>
      <c r="BM427" t="e">
        <f>IFERROR(VLOOKUP(BL427,'class and classification'!$A$1:$B$338,2,FALSE),VLOOKUP(BL427,'class and classification'!$A$340:$B$378,2,FALSE))</f>
        <v>#N/A</v>
      </c>
      <c r="BN427" t="e">
        <f>IFERROR(VLOOKUP(BL427,'class and classification'!$A$1:$C$338,3,FALSE),VLOOKUP(BL427,'class and classification'!$A$340:$C$378,3,FALSE))</f>
        <v>#N/A</v>
      </c>
      <c r="BO427">
        <v>26.32</v>
      </c>
      <c r="BP427">
        <v>26.38</v>
      </c>
      <c r="BQ427">
        <v>50.33</v>
      </c>
      <c r="BR427">
        <v>49.29</v>
      </c>
      <c r="BS427">
        <v>48.05</v>
      </c>
      <c r="BT427">
        <v>48.08</v>
      </c>
    </row>
    <row r="428" spans="1:72"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96</v>
      </c>
      <c r="F428">
        <v>97</v>
      </c>
      <c r="G428">
        <v>98.2</v>
      </c>
      <c r="H428">
        <v>98.5</v>
      </c>
      <c r="I428">
        <v>98.7</v>
      </c>
      <c r="J428">
        <v>98.4</v>
      </c>
      <c r="AB428" t="s">
        <v>1343</v>
      </c>
      <c r="AC428" t="e">
        <f>IFERROR(VLOOKUP(AB428,'class and classification'!$A$1:$B$338,2,FALSE),VLOOKUP(AB428,'class and classification'!$A$340:$B$378,2,FALSE))</f>
        <v>#N/A</v>
      </c>
      <c r="AD428" t="e">
        <f>IFERROR(VLOOKUP(AB428,'class and classification'!$A$1:$C$338,3,FALSE),VLOOKUP(AB428,'class and classification'!$A$340:$C$378,3,FALSE))</f>
        <v>#N/A</v>
      </c>
      <c r="BB428" t="s">
        <v>1067</v>
      </c>
      <c r="BC428" t="e">
        <f>IFERROR(VLOOKUP(BB428,'class and classification'!$A$1:$B$338,2,FALSE),VLOOKUP(BB428,'class and classification'!$A$340:$B$378,2,FALSE))</f>
        <v>#N/A</v>
      </c>
      <c r="BD428" t="e">
        <f>IFERROR(VLOOKUP(BB428,'class and classification'!$A$1:$C$338,3,FALSE),VLOOKUP(BB428,'class and classification'!$A$340:$C$378,3,FALSE))</f>
        <v>#N/A</v>
      </c>
      <c r="BG428">
        <v>15.5</v>
      </c>
      <c r="BH428">
        <v>20.7</v>
      </c>
      <c r="BI428">
        <v>53.1</v>
      </c>
      <c r="BJ428">
        <v>70.7</v>
      </c>
      <c r="BL428" t="s">
        <v>1067</v>
      </c>
      <c r="BM428" t="e">
        <f>IFERROR(VLOOKUP(BL428,'class and classification'!$A$1:$B$338,2,FALSE),VLOOKUP(BL428,'class and classification'!$A$340:$B$378,2,FALSE))</f>
        <v>#N/A</v>
      </c>
      <c r="BN428" t="e">
        <f>IFERROR(VLOOKUP(BL428,'class and classification'!$A$1:$C$338,3,FALSE),VLOOKUP(BL428,'class and classification'!$A$340:$C$378,3,FALSE))</f>
        <v>#N/A</v>
      </c>
      <c r="BP428">
        <v>48.17</v>
      </c>
      <c r="BQ428">
        <v>65.87</v>
      </c>
      <c r="BR428">
        <v>73.989999999999995</v>
      </c>
      <c r="BS428">
        <v>73.709999999999994</v>
      </c>
      <c r="BT428">
        <v>68.34</v>
      </c>
    </row>
    <row r="429" spans="1:72"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v>95</v>
      </c>
      <c r="F429">
        <v>97</v>
      </c>
      <c r="G429">
        <v>99.1</v>
      </c>
      <c r="H429">
        <v>99.2</v>
      </c>
      <c r="I429">
        <v>99.5</v>
      </c>
      <c r="J429">
        <v>99.4</v>
      </c>
      <c r="AB429" t="s">
        <v>1344</v>
      </c>
      <c r="AC429" t="e">
        <f>IFERROR(VLOOKUP(AB429,'class and classification'!$A$1:$B$338,2,FALSE),VLOOKUP(AB429,'class and classification'!$A$340:$B$378,2,FALSE))</f>
        <v>#N/A</v>
      </c>
      <c r="AD429" t="e">
        <f>IFERROR(VLOOKUP(AB429,'class and classification'!$A$1:$C$338,3,FALSE),VLOOKUP(AB429,'class and classification'!$A$340:$C$378,3,FALSE))</f>
        <v>#N/A</v>
      </c>
      <c r="BB429" t="s">
        <v>1085</v>
      </c>
      <c r="BC429" t="e">
        <f>IFERROR(VLOOKUP(BB429,'class and classification'!$A$1:$B$338,2,FALSE),VLOOKUP(BB429,'class and classification'!$A$340:$B$378,2,FALSE))</f>
        <v>#N/A</v>
      </c>
      <c r="BD429" t="e">
        <f>IFERROR(VLOOKUP(BB429,'class and classification'!$A$1:$C$338,3,FALSE),VLOOKUP(BB429,'class and classification'!$A$340:$C$378,3,FALSE))</f>
        <v>#N/A</v>
      </c>
      <c r="BG429">
        <v>3.4</v>
      </c>
      <c r="BH429">
        <v>13.3</v>
      </c>
      <c r="BI429">
        <v>25.5</v>
      </c>
      <c r="BJ429">
        <v>35.9</v>
      </c>
      <c r="BL429" t="s">
        <v>1085</v>
      </c>
      <c r="BM429" t="e">
        <f>IFERROR(VLOOKUP(BL429,'class and classification'!$A$1:$B$338,2,FALSE),VLOOKUP(BL429,'class and classification'!$A$340:$B$378,2,FALSE))</f>
        <v>#N/A</v>
      </c>
      <c r="BN429" t="e">
        <f>IFERROR(VLOOKUP(BL429,'class and classification'!$A$1:$C$338,3,FALSE),VLOOKUP(BL429,'class and classification'!$A$340:$C$378,3,FALSE))</f>
        <v>#N/A</v>
      </c>
      <c r="BO429">
        <v>17.510000000000002</v>
      </c>
      <c r="BP429">
        <v>18.86</v>
      </c>
      <c r="BQ429">
        <v>42.97</v>
      </c>
      <c r="BR429">
        <v>44.39</v>
      </c>
      <c r="BS429">
        <v>42.87</v>
      </c>
      <c r="BT429">
        <v>42.77</v>
      </c>
    </row>
    <row r="430" spans="1:72"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93</v>
      </c>
      <c r="F430">
        <v>94</v>
      </c>
      <c r="G430">
        <v>95.3</v>
      </c>
      <c r="H430">
        <v>96</v>
      </c>
      <c r="I430">
        <v>96.2</v>
      </c>
      <c r="J430">
        <v>95.1</v>
      </c>
      <c r="AB430" t="s">
        <v>1345</v>
      </c>
      <c r="AC430" t="e">
        <f>IFERROR(VLOOKUP(AB430,'class and classification'!$A$1:$B$338,2,FALSE),VLOOKUP(AB430,'class and classification'!$A$340:$B$378,2,FALSE))</f>
        <v>#N/A</v>
      </c>
      <c r="AD430" t="e">
        <f>IFERROR(VLOOKUP(AB430,'class and classification'!$A$1:$C$338,3,FALSE),VLOOKUP(AB430,'class and classification'!$A$340:$C$378,3,FALSE))</f>
        <v>#N/A</v>
      </c>
      <c r="BB430" t="s">
        <v>1079</v>
      </c>
      <c r="BC430" t="e">
        <f>IFERROR(VLOOKUP(BB430,'class and classification'!$A$1:$B$338,2,FALSE),VLOOKUP(BB430,'class and classification'!$A$340:$B$378,2,FALSE))</f>
        <v>#N/A</v>
      </c>
      <c r="BD430" t="e">
        <f>IFERROR(VLOOKUP(BB430,'class and classification'!$A$1:$C$338,3,FALSE),VLOOKUP(BB430,'class and classification'!$A$340:$C$378,3,FALSE))</f>
        <v>#N/A</v>
      </c>
      <c r="BG430">
        <v>9.1</v>
      </c>
      <c r="BH430">
        <v>26.8</v>
      </c>
      <c r="BI430">
        <v>56.3</v>
      </c>
      <c r="BJ430">
        <v>68.7</v>
      </c>
      <c r="BL430" t="s">
        <v>1079</v>
      </c>
      <c r="BM430" t="e">
        <f>IFERROR(VLOOKUP(BL430,'class and classification'!$A$1:$B$338,2,FALSE),VLOOKUP(BL430,'class and classification'!$A$340:$B$378,2,FALSE))</f>
        <v>#N/A</v>
      </c>
      <c r="BN430" t="e">
        <f>IFERROR(VLOOKUP(BL430,'class and classification'!$A$1:$C$338,3,FALSE),VLOOKUP(BL430,'class and classification'!$A$340:$C$378,3,FALSE))</f>
        <v>#N/A</v>
      </c>
      <c r="BO430">
        <v>72.289999999999992</v>
      </c>
      <c r="BP430">
        <v>42.01</v>
      </c>
      <c r="BQ430">
        <v>58.14</v>
      </c>
      <c r="BR430">
        <v>72.3</v>
      </c>
      <c r="BS430">
        <v>75.64</v>
      </c>
      <c r="BT430">
        <v>76.760000000000005</v>
      </c>
    </row>
    <row r="431" spans="1:72"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v>86</v>
      </c>
      <c r="F431">
        <v>91</v>
      </c>
      <c r="G431">
        <v>93</v>
      </c>
      <c r="H431">
        <v>94.800000000000011</v>
      </c>
      <c r="I431">
        <v>95.4</v>
      </c>
      <c r="J431">
        <v>95.5</v>
      </c>
      <c r="AB431" t="s">
        <v>1346</v>
      </c>
      <c r="AC431" t="e">
        <f>IFERROR(VLOOKUP(AB431,'class and classification'!$A$1:$B$338,2,FALSE),VLOOKUP(AB431,'class and classification'!$A$340:$B$378,2,FALSE))</f>
        <v>#N/A</v>
      </c>
      <c r="AD431" t="e">
        <f>IFERROR(VLOOKUP(AB431,'class and classification'!$A$1:$C$338,3,FALSE),VLOOKUP(AB431,'class and classification'!$A$340:$C$378,3,FALSE))</f>
        <v>#N/A</v>
      </c>
      <c r="BB431" t="s">
        <v>1082</v>
      </c>
      <c r="BC431" t="e">
        <f>IFERROR(VLOOKUP(BB431,'class and classification'!$A$1:$B$338,2,FALSE),VLOOKUP(BB431,'class and classification'!$A$340:$B$378,2,FALSE))</f>
        <v>#N/A</v>
      </c>
      <c r="BD431" t="e">
        <f>IFERROR(VLOOKUP(BB431,'class and classification'!$A$1:$C$338,3,FALSE),VLOOKUP(BB431,'class and classification'!$A$340:$C$378,3,FALSE))</f>
        <v>#N/A</v>
      </c>
      <c r="BG431">
        <v>8.3000000000000007</v>
      </c>
      <c r="BH431">
        <v>33.9</v>
      </c>
      <c r="BI431">
        <v>58.2</v>
      </c>
      <c r="BJ431">
        <v>72.599999999999994</v>
      </c>
      <c r="BL431" t="s">
        <v>1082</v>
      </c>
      <c r="BM431" t="e">
        <f>IFERROR(VLOOKUP(BL431,'class and classification'!$A$1:$B$338,2,FALSE),VLOOKUP(BL431,'class and classification'!$A$340:$B$378,2,FALSE))</f>
        <v>#N/A</v>
      </c>
      <c r="BN431" t="e">
        <f>IFERROR(VLOOKUP(BL431,'class and classification'!$A$1:$C$338,3,FALSE),VLOOKUP(BL431,'class and classification'!$A$340:$C$378,3,FALSE))</f>
        <v>#N/A</v>
      </c>
      <c r="BO431">
        <v>31.369999999999997</v>
      </c>
      <c r="BP431">
        <v>43.34</v>
      </c>
      <c r="BQ431">
        <v>55.99</v>
      </c>
      <c r="BR431">
        <v>59.63</v>
      </c>
      <c r="BS431">
        <v>59.96</v>
      </c>
      <c r="BT431">
        <v>62.89</v>
      </c>
    </row>
    <row r="432" spans="1:72"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94</v>
      </c>
      <c r="F432">
        <v>95</v>
      </c>
      <c r="G432">
        <v>96.9</v>
      </c>
      <c r="H432">
        <v>97.5</v>
      </c>
      <c r="I432">
        <v>97.6</v>
      </c>
      <c r="J432">
        <v>97.3</v>
      </c>
      <c r="AB432" t="s">
        <v>1347</v>
      </c>
      <c r="AC432" t="e">
        <f>IFERROR(VLOOKUP(AB432,'class and classification'!$A$1:$B$338,2,FALSE),VLOOKUP(AB432,'class and classification'!$A$340:$B$378,2,FALSE))</f>
        <v>#N/A</v>
      </c>
      <c r="AD432" t="e">
        <f>IFERROR(VLOOKUP(AB432,'class and classification'!$A$1:$C$338,3,FALSE),VLOOKUP(AB432,'class and classification'!$A$340:$C$378,3,FALSE))</f>
        <v>#N/A</v>
      </c>
      <c r="BB432" t="s">
        <v>1070</v>
      </c>
      <c r="BC432" t="e">
        <f>IFERROR(VLOOKUP(BB432,'class and classification'!$A$1:$B$338,2,FALSE),VLOOKUP(BB432,'class and classification'!$A$340:$B$378,2,FALSE))</f>
        <v>#N/A</v>
      </c>
      <c r="BD432" t="e">
        <f>IFERROR(VLOOKUP(BB432,'class and classification'!$A$1:$C$338,3,FALSE),VLOOKUP(BB432,'class and classification'!$A$340:$C$378,3,FALSE))</f>
        <v>#N/A</v>
      </c>
      <c r="BG432">
        <v>6.7</v>
      </c>
      <c r="BH432">
        <v>13</v>
      </c>
      <c r="BI432">
        <v>31.7</v>
      </c>
      <c r="BJ432">
        <v>51.9</v>
      </c>
      <c r="BL432" t="s">
        <v>1070</v>
      </c>
      <c r="BM432" t="e">
        <f>IFERROR(VLOOKUP(BL432,'class and classification'!$A$1:$B$338,2,FALSE),VLOOKUP(BL432,'class and classification'!$A$340:$B$378,2,FALSE))</f>
        <v>#N/A</v>
      </c>
      <c r="BN432" t="e">
        <f>IFERROR(VLOOKUP(BL432,'class and classification'!$A$1:$C$338,3,FALSE),VLOOKUP(BL432,'class and classification'!$A$340:$C$378,3,FALSE))</f>
        <v>#N/A</v>
      </c>
      <c r="BO432">
        <v>17.690000000000001</v>
      </c>
      <c r="BP432">
        <v>21.67</v>
      </c>
      <c r="BQ432">
        <v>40.450000000000003</v>
      </c>
      <c r="BR432">
        <v>37.69</v>
      </c>
      <c r="BS432">
        <v>40.79</v>
      </c>
      <c r="BT432">
        <v>41.52</v>
      </c>
    </row>
    <row r="433" spans="1:72"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95</v>
      </c>
      <c r="F433">
        <v>96</v>
      </c>
      <c r="G433">
        <v>96.9</v>
      </c>
      <c r="H433">
        <v>97.199999999999989</v>
      </c>
      <c r="I433">
        <v>96.3</v>
      </c>
      <c r="J433">
        <v>96.2</v>
      </c>
      <c r="AB433" t="s">
        <v>1348</v>
      </c>
      <c r="AC433" t="e">
        <f>IFERROR(VLOOKUP(AB433,'class and classification'!$A$1:$B$338,2,FALSE),VLOOKUP(AB433,'class and classification'!$A$340:$B$378,2,FALSE))</f>
        <v>#N/A</v>
      </c>
      <c r="AD433" t="e">
        <f>IFERROR(VLOOKUP(AB433,'class and classification'!$A$1:$C$338,3,FALSE),VLOOKUP(AB433,'class and classification'!$A$340:$C$378,3,FALSE))</f>
        <v>#N/A</v>
      </c>
      <c r="BB433" t="s">
        <v>1061</v>
      </c>
      <c r="BC433" t="e">
        <f>IFERROR(VLOOKUP(BB433,'class and classification'!$A$1:$B$338,2,FALSE),VLOOKUP(BB433,'class and classification'!$A$340:$B$378,2,FALSE))</f>
        <v>#N/A</v>
      </c>
      <c r="BD433" t="e">
        <f>IFERROR(VLOOKUP(BB433,'class and classification'!$A$1:$C$338,3,FALSE),VLOOKUP(BB433,'class and classification'!$A$340:$C$378,3,FALSE))</f>
        <v>#N/A</v>
      </c>
      <c r="BG433">
        <v>4.3</v>
      </c>
      <c r="BH433">
        <v>6.7</v>
      </c>
      <c r="BI433">
        <v>33.4</v>
      </c>
      <c r="BJ433">
        <v>69.5</v>
      </c>
      <c r="BL433" t="s">
        <v>1061</v>
      </c>
      <c r="BM433" t="e">
        <f>IFERROR(VLOOKUP(BL433,'class and classification'!$A$1:$B$338,2,FALSE),VLOOKUP(BL433,'class and classification'!$A$340:$B$378,2,FALSE))</f>
        <v>#N/A</v>
      </c>
      <c r="BN433" t="e">
        <f>IFERROR(VLOOKUP(BL433,'class and classification'!$A$1:$C$338,3,FALSE),VLOOKUP(BL433,'class and classification'!$A$340:$C$378,3,FALSE))</f>
        <v>#N/A</v>
      </c>
      <c r="BP433">
        <v>25.88</v>
      </c>
      <c r="BQ433">
        <v>48.31</v>
      </c>
      <c r="BR433">
        <v>51.92</v>
      </c>
      <c r="BS433">
        <v>55.91</v>
      </c>
      <c r="BT433">
        <v>56.03</v>
      </c>
    </row>
    <row r="434" spans="1:72"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v>72</v>
      </c>
      <c r="F434">
        <v>97</v>
      </c>
      <c r="G434">
        <v>98.3</v>
      </c>
      <c r="H434">
        <v>97.800000000000011</v>
      </c>
      <c r="I434">
        <v>97</v>
      </c>
      <c r="J434">
        <v>97</v>
      </c>
      <c r="AB434" t="s">
        <v>1349</v>
      </c>
      <c r="AC434" t="e">
        <f>IFERROR(VLOOKUP(AB434,'class and classification'!$A$1:$B$338,2,FALSE),VLOOKUP(AB434,'class and classification'!$A$340:$B$378,2,FALSE))</f>
        <v>#N/A</v>
      </c>
      <c r="AD434" t="e">
        <f>IFERROR(VLOOKUP(AB434,'class and classification'!$A$1:$C$338,3,FALSE),VLOOKUP(AB434,'class and classification'!$A$340:$C$378,3,FALSE))</f>
        <v>#N/A</v>
      </c>
      <c r="BB434" t="s">
        <v>1064</v>
      </c>
      <c r="BC434" t="e">
        <f>IFERROR(VLOOKUP(BB434,'class and classification'!$A$1:$B$338,2,FALSE),VLOOKUP(BB434,'class and classification'!$A$340:$B$378,2,FALSE))</f>
        <v>#N/A</v>
      </c>
      <c r="BD434" t="e">
        <f>IFERROR(VLOOKUP(BB434,'class and classification'!$A$1:$C$338,3,FALSE),VLOOKUP(BB434,'class and classification'!$A$340:$C$378,3,FALSE))</f>
        <v>#N/A</v>
      </c>
      <c r="BG434">
        <v>57.6</v>
      </c>
      <c r="BH434">
        <v>57.3</v>
      </c>
      <c r="BI434">
        <v>68.599999999999994</v>
      </c>
      <c r="BJ434">
        <v>80.2</v>
      </c>
      <c r="BL434" t="s">
        <v>1064</v>
      </c>
      <c r="BM434" t="e">
        <f>IFERROR(VLOOKUP(BL434,'class and classification'!$A$1:$B$338,2,FALSE),VLOOKUP(BL434,'class and classification'!$A$340:$B$378,2,FALSE))</f>
        <v>#N/A</v>
      </c>
      <c r="BN434" t="e">
        <f>IFERROR(VLOOKUP(BL434,'class and classification'!$A$1:$C$338,3,FALSE),VLOOKUP(BL434,'class and classification'!$A$340:$C$378,3,FALSE))</f>
        <v>#N/A</v>
      </c>
      <c r="BP434">
        <v>45.97</v>
      </c>
      <c r="BQ434">
        <v>49.93</v>
      </c>
      <c r="BR434">
        <v>55.13</v>
      </c>
      <c r="BS434">
        <v>65.989999999999995</v>
      </c>
      <c r="BT434">
        <v>66.430000000000007</v>
      </c>
    </row>
    <row r="435" spans="1:72"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v>94</v>
      </c>
      <c r="F435">
        <v>95</v>
      </c>
      <c r="G435">
        <v>96.3</v>
      </c>
      <c r="H435">
        <v>97.3</v>
      </c>
      <c r="I435">
        <v>97.7</v>
      </c>
      <c r="J435">
        <v>97.7</v>
      </c>
      <c r="AB435" t="s">
        <v>1350</v>
      </c>
      <c r="AC435" t="e">
        <f>IFERROR(VLOOKUP(AB435,'class and classification'!$A$1:$B$338,2,FALSE),VLOOKUP(AB435,'class and classification'!$A$340:$B$378,2,FALSE))</f>
        <v>#N/A</v>
      </c>
      <c r="AD435" t="e">
        <f>IFERROR(VLOOKUP(AB435,'class and classification'!$A$1:$C$338,3,FALSE),VLOOKUP(AB435,'class and classification'!$A$340:$C$378,3,FALSE))</f>
        <v>#N/A</v>
      </c>
      <c r="BB435" t="s">
        <v>1328</v>
      </c>
      <c r="BC435" t="e">
        <f>IFERROR(VLOOKUP(BB435,'class and classification'!$A$1:$B$338,2,FALSE),VLOOKUP(BB435,'class and classification'!$A$340:$B$378,2,FALSE))</f>
        <v>#N/A</v>
      </c>
      <c r="BD435" t="e">
        <f>IFERROR(VLOOKUP(BB435,'class and classification'!$A$1:$C$338,3,FALSE),VLOOKUP(BB435,'class and classification'!$A$340:$C$378,3,FALSE))</f>
        <v>#N/A</v>
      </c>
      <c r="BL435" t="s">
        <v>1328</v>
      </c>
      <c r="BM435" t="e">
        <f>IFERROR(VLOOKUP(BL435,'class and classification'!$A$1:$B$338,2,FALSE),VLOOKUP(BL435,'class and classification'!$A$340:$B$378,2,FALSE))</f>
        <v>#N/A</v>
      </c>
      <c r="BN435" t="e">
        <f>IFERROR(VLOOKUP(BL435,'class and classification'!$A$1:$C$338,3,FALSE),VLOOKUP(BL435,'class and classification'!$A$340:$C$378,3,FALSE))</f>
        <v>#N/A</v>
      </c>
    </row>
    <row r="436" spans="1:72"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v>87</v>
      </c>
      <c r="F436">
        <v>89</v>
      </c>
      <c r="G436">
        <v>90.5</v>
      </c>
      <c r="H436">
        <v>93.300000000000011</v>
      </c>
      <c r="I436">
        <v>93.8</v>
      </c>
      <c r="J436">
        <v>93.2</v>
      </c>
      <c r="AB436" t="s">
        <v>1351</v>
      </c>
      <c r="AC436" t="e">
        <f>IFERROR(VLOOKUP(AB436,'class and classification'!$A$1:$B$338,2,FALSE),VLOOKUP(AB436,'class and classification'!$A$340:$B$378,2,FALSE))</f>
        <v>#N/A</v>
      </c>
      <c r="AD436" t="e">
        <f>IFERROR(VLOOKUP(AB436,'class and classification'!$A$1:$C$338,3,FALSE),VLOOKUP(AB436,'class and classification'!$A$340:$C$378,3,FALSE))</f>
        <v>#N/A</v>
      </c>
      <c r="BB436" t="s">
        <v>1329</v>
      </c>
      <c r="BC436" t="e">
        <f>IFERROR(VLOOKUP(BB436,'class and classification'!$A$1:$B$338,2,FALSE),VLOOKUP(BB436,'class and classification'!$A$340:$B$378,2,FALSE))</f>
        <v>#N/A</v>
      </c>
      <c r="BD436" t="e">
        <f>IFERROR(VLOOKUP(BB436,'class and classification'!$A$1:$C$338,3,FALSE),VLOOKUP(BB436,'class and classification'!$A$340:$C$378,3,FALSE))</f>
        <v>#N/A</v>
      </c>
      <c r="BL436" t="s">
        <v>1329</v>
      </c>
      <c r="BM436" t="e">
        <f>IFERROR(VLOOKUP(BL436,'class and classification'!$A$1:$B$338,2,FALSE),VLOOKUP(BL436,'class and classification'!$A$340:$B$378,2,FALSE))</f>
        <v>#N/A</v>
      </c>
      <c r="BN436" t="e">
        <f>IFERROR(VLOOKUP(BL436,'class and classification'!$A$1:$C$338,3,FALSE),VLOOKUP(BL436,'class and classification'!$A$340:$C$378,3,FALSE))</f>
        <v>#N/A</v>
      </c>
    </row>
    <row r="437" spans="1:72"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v>86</v>
      </c>
      <c r="F437">
        <v>88</v>
      </c>
      <c r="G437">
        <v>90.2</v>
      </c>
      <c r="H437">
        <v>93.2</v>
      </c>
      <c r="I437">
        <v>93.9</v>
      </c>
      <c r="J437">
        <v>93.6</v>
      </c>
      <c r="AB437" t="s">
        <v>1352</v>
      </c>
      <c r="AC437" t="e">
        <f>IFERROR(VLOOKUP(AB437,'class and classification'!$A$1:$B$338,2,FALSE),VLOOKUP(AB437,'class and classification'!$A$340:$B$378,2,FALSE))</f>
        <v>#N/A</v>
      </c>
      <c r="AD437" t="e">
        <f>IFERROR(VLOOKUP(AB437,'class and classification'!$A$1:$C$338,3,FALSE),VLOOKUP(AB437,'class and classification'!$A$340:$C$378,3,FALSE))</f>
        <v>#N/A</v>
      </c>
      <c r="BB437" t="s">
        <v>1330</v>
      </c>
      <c r="BC437" t="e">
        <f>IFERROR(VLOOKUP(BB437,'class and classification'!$A$1:$B$338,2,FALSE),VLOOKUP(BB437,'class and classification'!$A$340:$B$378,2,FALSE))</f>
        <v>#N/A</v>
      </c>
      <c r="BD437" t="e">
        <f>IFERROR(VLOOKUP(BB437,'class and classification'!$A$1:$C$338,3,FALSE),VLOOKUP(BB437,'class and classification'!$A$340:$C$378,3,FALSE))</f>
        <v>#N/A</v>
      </c>
      <c r="BL437" t="s">
        <v>1330</v>
      </c>
      <c r="BM437" t="e">
        <f>IFERROR(VLOOKUP(BL437,'class and classification'!$A$1:$B$338,2,FALSE),VLOOKUP(BL437,'class and classification'!$A$340:$B$378,2,FALSE))</f>
        <v>#N/A</v>
      </c>
      <c r="BN437" t="e">
        <f>IFERROR(VLOOKUP(BL437,'class and classification'!$A$1:$C$338,3,FALSE),VLOOKUP(BL437,'class and classification'!$A$340:$C$378,3,FALSE))</f>
        <v>#N/A</v>
      </c>
    </row>
    <row r="438" spans="1:72"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v>96</v>
      </c>
      <c r="F438">
        <v>97</v>
      </c>
      <c r="G438">
        <v>98.1</v>
      </c>
      <c r="H438">
        <v>98.1</v>
      </c>
      <c r="I438">
        <v>98</v>
      </c>
      <c r="J438">
        <v>97.2</v>
      </c>
      <c r="AB438" t="s">
        <v>350</v>
      </c>
      <c r="AC438" t="str">
        <f>IFERROR(VLOOKUP(AB438,'class and classification'!$A$1:$B$338,2,FALSE),VLOOKUP(AB438,'class and classification'!$A$340:$B$378,2,FALSE))</f>
        <v>Predominantly Urban</v>
      </c>
      <c r="AD438" t="str">
        <f>IFERROR(VLOOKUP(AB438,'class and classification'!$A$1:$C$338,3,FALSE),VLOOKUP(AB438,'class and classification'!$A$340:$C$378,3,FALSE))</f>
        <v>SD</v>
      </c>
      <c r="AI438">
        <v>23.6</v>
      </c>
      <c r="BB438" t="s">
        <v>1331</v>
      </c>
      <c r="BC438" t="e">
        <f>IFERROR(VLOOKUP(BB438,'class and classification'!$A$1:$B$338,2,FALSE),VLOOKUP(BB438,'class and classification'!$A$340:$B$378,2,FALSE))</f>
        <v>#N/A</v>
      </c>
      <c r="BD438" t="e">
        <f>IFERROR(VLOOKUP(BB438,'class and classification'!$A$1:$C$338,3,FALSE),VLOOKUP(BB438,'class and classification'!$A$340:$C$378,3,FALSE))</f>
        <v>#N/A</v>
      </c>
      <c r="BL438" t="s">
        <v>1331</v>
      </c>
      <c r="BM438" t="e">
        <f>IFERROR(VLOOKUP(BL438,'class and classification'!$A$1:$B$338,2,FALSE),VLOOKUP(BL438,'class and classification'!$A$340:$B$378,2,FALSE))</f>
        <v>#N/A</v>
      </c>
      <c r="BN438" t="e">
        <f>IFERROR(VLOOKUP(BL438,'class and classification'!$A$1:$C$338,3,FALSE),VLOOKUP(BL438,'class and classification'!$A$340:$C$378,3,FALSE))</f>
        <v>#N/A</v>
      </c>
    </row>
    <row r="439" spans="1:72" x14ac:dyDescent="0.3">
      <c r="AB439" t="s">
        <v>351</v>
      </c>
      <c r="AC439" t="str">
        <f>IFERROR(VLOOKUP(AB439,'class and classification'!$A$1:$B$338,2,FALSE),VLOOKUP(AB439,'class and classification'!$A$340:$B$378,2,FALSE))</f>
        <v>Predominantly Rural</v>
      </c>
      <c r="AD439" t="str">
        <f>IFERROR(VLOOKUP(AB439,'class and classification'!$A$1:$C$338,3,FALSE),VLOOKUP(AB439,'class and classification'!$A$340:$C$378,3,FALSE))</f>
        <v>SD</v>
      </c>
      <c r="AI439">
        <v>25.6</v>
      </c>
      <c r="BB439" t="s">
        <v>1332</v>
      </c>
      <c r="BC439" t="e">
        <f>IFERROR(VLOOKUP(BB439,'class and classification'!$A$1:$B$338,2,FALSE),VLOOKUP(BB439,'class and classification'!$A$340:$B$378,2,FALSE))</f>
        <v>#N/A</v>
      </c>
      <c r="BD439" t="e">
        <f>IFERROR(VLOOKUP(BB439,'class and classification'!$A$1:$C$338,3,FALSE),VLOOKUP(BB439,'class and classification'!$A$340:$C$378,3,FALSE))</f>
        <v>#N/A</v>
      </c>
      <c r="BL439" t="s">
        <v>1332</v>
      </c>
      <c r="BM439" t="e">
        <f>IFERROR(VLOOKUP(BL439,'class and classification'!$A$1:$B$338,2,FALSE),VLOOKUP(BL439,'class and classification'!$A$340:$B$378,2,FALSE))</f>
        <v>#N/A</v>
      </c>
      <c r="BN439" t="e">
        <f>IFERROR(VLOOKUP(BL439,'class and classification'!$A$1:$C$338,3,FALSE),VLOOKUP(BL439,'class and classification'!$A$340:$C$378,3,FALSE))</f>
        <v>#N/A</v>
      </c>
    </row>
    <row r="440" spans="1:72"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AB440" t="s">
        <v>353</v>
      </c>
      <c r="AC440" t="str">
        <f>IFERROR(VLOOKUP(AB440,'class and classification'!$A$1:$B$338,2,FALSE),VLOOKUP(AB440,'class and classification'!$A$340:$B$378,2,FALSE))</f>
        <v>Predominantly Rural</v>
      </c>
      <c r="AD440" t="str">
        <f>IFERROR(VLOOKUP(AB440,'class and classification'!$A$1:$C$338,3,FALSE),VLOOKUP(AB440,'class and classification'!$A$340:$C$378,3,FALSE))</f>
        <v>SD</v>
      </c>
      <c r="AI440">
        <v>13.1</v>
      </c>
      <c r="BB440" t="s">
        <v>1333</v>
      </c>
      <c r="BC440" t="e">
        <f>IFERROR(VLOOKUP(BB440,'class and classification'!$A$1:$B$338,2,FALSE),VLOOKUP(BB440,'class and classification'!$A$340:$B$378,2,FALSE))</f>
        <v>#N/A</v>
      </c>
      <c r="BD440" t="e">
        <f>IFERROR(VLOOKUP(BB440,'class and classification'!$A$1:$C$338,3,FALSE),VLOOKUP(BB440,'class and classification'!$A$340:$C$378,3,FALSE))</f>
        <v>#N/A</v>
      </c>
      <c r="BL440" t="s">
        <v>1333</v>
      </c>
      <c r="BM440" t="e">
        <f>IFERROR(VLOOKUP(BL440,'class and classification'!$A$1:$B$338,2,FALSE),VLOOKUP(BL440,'class and classification'!$A$340:$B$378,2,FALSE))</f>
        <v>#N/A</v>
      </c>
      <c r="BN440" t="e">
        <f>IFERROR(VLOOKUP(BL440,'class and classification'!$A$1:$C$338,3,FALSE),VLOOKUP(BL440,'class and classification'!$A$340:$C$378,3,FALSE))</f>
        <v>#N/A</v>
      </c>
    </row>
    <row r="441" spans="1:72"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v>84</v>
      </c>
      <c r="F441">
        <v>88</v>
      </c>
      <c r="G441">
        <v>91.6</v>
      </c>
      <c r="H441">
        <v>94.5</v>
      </c>
      <c r="I441">
        <v>95.9</v>
      </c>
      <c r="J441">
        <v>96.1</v>
      </c>
      <c r="AB441" t="s">
        <v>355</v>
      </c>
      <c r="AC441" t="str">
        <f>IFERROR(VLOOKUP(AB441,'class and classification'!$A$1:$B$338,2,FALSE),VLOOKUP(AB441,'class and classification'!$A$340:$B$378,2,FALSE))</f>
        <v>Predominantly Urban</v>
      </c>
      <c r="AD441" t="str">
        <f>IFERROR(VLOOKUP(AB441,'class and classification'!$A$1:$C$338,3,FALSE),VLOOKUP(AB441,'class and classification'!$A$340:$C$378,3,FALSE))</f>
        <v>SD</v>
      </c>
      <c r="AI441">
        <v>12</v>
      </c>
      <c r="BB441" t="s">
        <v>1052</v>
      </c>
      <c r="BC441" t="e">
        <f>IFERROR(VLOOKUP(BB441,'class and classification'!$A$1:$B$338,2,FALSE),VLOOKUP(BB441,'class and classification'!$A$340:$B$378,2,FALSE))</f>
        <v>#N/A</v>
      </c>
      <c r="BD441" t="e">
        <f>IFERROR(VLOOKUP(BB441,'class and classification'!$A$1:$C$338,3,FALSE),VLOOKUP(BB441,'class and classification'!$A$340:$C$378,3,FALSE))</f>
        <v>#N/A</v>
      </c>
      <c r="BG441">
        <v>1.1000000000000001</v>
      </c>
      <c r="BH441">
        <v>43.3</v>
      </c>
      <c r="BI441">
        <v>70.3</v>
      </c>
      <c r="BJ441">
        <v>80.099999999999994</v>
      </c>
      <c r="BL441" t="s">
        <v>1052</v>
      </c>
      <c r="BM441" t="e">
        <f>IFERROR(VLOOKUP(BL441,'class and classification'!$A$1:$B$338,2,FALSE),VLOOKUP(BL441,'class and classification'!$A$340:$B$378,2,FALSE))</f>
        <v>#N/A</v>
      </c>
      <c r="BN441" t="e">
        <f>IFERROR(VLOOKUP(BL441,'class and classification'!$A$1:$C$338,3,FALSE),VLOOKUP(BL441,'class and classification'!$A$340:$C$378,3,FALSE))</f>
        <v>#N/A</v>
      </c>
      <c r="BO441">
        <v>95.54</v>
      </c>
      <c r="BP441">
        <v>77.38</v>
      </c>
      <c r="BQ441">
        <v>79.63</v>
      </c>
      <c r="BR441">
        <v>90.59</v>
      </c>
      <c r="BS441">
        <v>89.75</v>
      </c>
      <c r="BT441">
        <v>89.58</v>
      </c>
    </row>
    <row r="442" spans="1:72"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v>97</v>
      </c>
      <c r="F442">
        <v>97</v>
      </c>
      <c r="G442">
        <v>98.8</v>
      </c>
      <c r="H442">
        <v>98.9</v>
      </c>
      <c r="I442">
        <v>98.9</v>
      </c>
      <c r="J442">
        <v>98.7</v>
      </c>
      <c r="AB442" t="s">
        <v>357</v>
      </c>
      <c r="AC442" t="str">
        <f>IFERROR(VLOOKUP(AB442,'class and classification'!$A$1:$B$338,2,FALSE),VLOOKUP(AB442,'class and classification'!$A$340:$B$378,2,FALSE))</f>
        <v>Predominantly Urban</v>
      </c>
      <c r="AD442" t="str">
        <f>IFERROR(VLOOKUP(AB442,'class and classification'!$A$1:$C$338,3,FALSE),VLOOKUP(AB442,'class and classification'!$A$340:$C$378,3,FALSE))</f>
        <v>SD</v>
      </c>
      <c r="AI442">
        <v>13.9</v>
      </c>
      <c r="BB442" t="s">
        <v>1334</v>
      </c>
      <c r="BC442" t="e">
        <f>IFERROR(VLOOKUP(BB442,'class and classification'!$A$1:$B$338,2,FALSE),VLOOKUP(BB442,'class and classification'!$A$340:$B$378,2,FALSE))</f>
        <v>#N/A</v>
      </c>
      <c r="BD442" t="e">
        <f>IFERROR(VLOOKUP(BB442,'class and classification'!$A$1:$C$338,3,FALSE),VLOOKUP(BB442,'class and classification'!$A$340:$C$378,3,FALSE))</f>
        <v>#N/A</v>
      </c>
      <c r="BL442" t="s">
        <v>1334</v>
      </c>
      <c r="BM442" t="e">
        <f>IFERROR(VLOOKUP(BL442,'class and classification'!$A$1:$B$338,2,FALSE),VLOOKUP(BL442,'class and classification'!$A$340:$B$378,2,FALSE))</f>
        <v>#N/A</v>
      </c>
      <c r="BN442" t="e">
        <f>IFERROR(VLOOKUP(BL442,'class and classification'!$A$1:$C$338,3,FALSE),VLOOKUP(BL442,'class and classification'!$A$340:$C$378,3,FALSE))</f>
        <v>#N/A</v>
      </c>
    </row>
    <row r="443" spans="1:72"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90</v>
      </c>
      <c r="F443">
        <v>92</v>
      </c>
      <c r="G443">
        <v>93.4</v>
      </c>
      <c r="H443">
        <v>94.8</v>
      </c>
      <c r="I443">
        <v>96.8</v>
      </c>
      <c r="J443">
        <v>97.2</v>
      </c>
      <c r="AB443" t="s">
        <v>361</v>
      </c>
      <c r="AC443" t="str">
        <f>IFERROR(VLOOKUP(AB443,'class and classification'!$A$1:$B$338,2,FALSE),VLOOKUP(AB443,'class and classification'!$A$340:$B$378,2,FALSE))</f>
        <v>Predominantly Rural</v>
      </c>
      <c r="AD443" t="str">
        <f>IFERROR(VLOOKUP(AB443,'class and classification'!$A$1:$C$338,3,FALSE),VLOOKUP(AB443,'class and classification'!$A$340:$C$378,3,FALSE))</f>
        <v>SD</v>
      </c>
      <c r="AI443">
        <v>20.3</v>
      </c>
      <c r="BB443" t="s">
        <v>1335</v>
      </c>
      <c r="BC443" t="e">
        <f>IFERROR(VLOOKUP(BB443,'class and classification'!$A$1:$B$338,2,FALSE),VLOOKUP(BB443,'class and classification'!$A$340:$B$378,2,FALSE))</f>
        <v>#N/A</v>
      </c>
      <c r="BD443" t="e">
        <f>IFERROR(VLOOKUP(BB443,'class and classification'!$A$1:$C$338,3,FALSE),VLOOKUP(BB443,'class and classification'!$A$340:$C$378,3,FALSE))</f>
        <v>#N/A</v>
      </c>
      <c r="BL443" t="s">
        <v>1335</v>
      </c>
      <c r="BM443" t="e">
        <f>IFERROR(VLOOKUP(BL443,'class and classification'!$A$1:$B$338,2,FALSE),VLOOKUP(BL443,'class and classification'!$A$340:$B$378,2,FALSE))</f>
        <v>#N/A</v>
      </c>
      <c r="BN443" t="e">
        <f>IFERROR(VLOOKUP(BL443,'class and classification'!$A$1:$C$338,3,FALSE),VLOOKUP(BL443,'class and classification'!$A$340:$C$378,3,FALSE))</f>
        <v>#N/A</v>
      </c>
    </row>
    <row r="444" spans="1:72"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v>74</v>
      </c>
      <c r="F444">
        <v>83</v>
      </c>
      <c r="G444">
        <v>87.4</v>
      </c>
      <c r="H444">
        <v>92.4</v>
      </c>
      <c r="I444">
        <v>93.5</v>
      </c>
      <c r="J444">
        <v>94</v>
      </c>
      <c r="AB444" t="s">
        <v>366</v>
      </c>
      <c r="AC444" t="str">
        <f>IFERROR(VLOOKUP(AB444,'class and classification'!$A$1:$B$338,2,FALSE),VLOOKUP(AB444,'class and classification'!$A$340:$B$378,2,FALSE))</f>
        <v>Urban with Significant Rural</v>
      </c>
      <c r="AD444" t="str">
        <f>IFERROR(VLOOKUP(AB444,'class and classification'!$A$1:$C$338,3,FALSE),VLOOKUP(AB444,'class and classification'!$A$340:$C$378,3,FALSE))</f>
        <v>SD</v>
      </c>
      <c r="AI444">
        <v>4.0999999999999996</v>
      </c>
      <c r="BB444" t="s">
        <v>1336</v>
      </c>
      <c r="BC444" t="e">
        <f>IFERROR(VLOOKUP(BB444,'class and classification'!$A$1:$B$338,2,FALSE),VLOOKUP(BB444,'class and classification'!$A$340:$B$378,2,FALSE))</f>
        <v>#N/A</v>
      </c>
      <c r="BD444" t="e">
        <f>IFERROR(VLOOKUP(BB444,'class and classification'!$A$1:$C$338,3,FALSE),VLOOKUP(BB444,'class and classification'!$A$340:$C$378,3,FALSE))</f>
        <v>#N/A</v>
      </c>
      <c r="BL444" t="s">
        <v>1336</v>
      </c>
      <c r="BM444" t="e">
        <f>IFERROR(VLOOKUP(BL444,'class and classification'!$A$1:$B$338,2,FALSE),VLOOKUP(BL444,'class and classification'!$A$340:$B$378,2,FALSE))</f>
        <v>#N/A</v>
      </c>
      <c r="BN444" t="e">
        <f>IFERROR(VLOOKUP(BL444,'class and classification'!$A$1:$C$338,3,FALSE),VLOOKUP(BL444,'class and classification'!$A$340:$C$378,3,FALSE))</f>
        <v>#N/A</v>
      </c>
    </row>
    <row r="445" spans="1:72"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v>93</v>
      </c>
      <c r="F445">
        <v>94</v>
      </c>
      <c r="G445">
        <v>96</v>
      </c>
      <c r="H445">
        <v>96.7</v>
      </c>
      <c r="I445">
        <v>97.7</v>
      </c>
      <c r="J445">
        <v>97.9</v>
      </c>
      <c r="AB445" t="s">
        <v>354</v>
      </c>
      <c r="AC445" t="str">
        <f>IFERROR(VLOOKUP(AB445,'class and classification'!$A$1:$B$338,2,FALSE),VLOOKUP(AB445,'class and classification'!$A$340:$B$378,2,FALSE))</f>
        <v>Predominantly Rural</v>
      </c>
      <c r="AD445" t="str">
        <f>IFERROR(VLOOKUP(AB445,'class and classification'!$A$1:$C$338,3,FALSE),VLOOKUP(AB445,'class and classification'!$A$340:$C$378,3,FALSE))</f>
        <v>SD</v>
      </c>
      <c r="BB445" t="s">
        <v>1337</v>
      </c>
      <c r="BC445" t="e">
        <f>IFERROR(VLOOKUP(BB445,'class and classification'!$A$1:$B$338,2,FALSE),VLOOKUP(BB445,'class and classification'!$A$340:$B$378,2,FALSE))</f>
        <v>#N/A</v>
      </c>
      <c r="BD445" t="e">
        <f>IFERROR(VLOOKUP(BB445,'class and classification'!$A$1:$C$338,3,FALSE),VLOOKUP(BB445,'class and classification'!$A$340:$C$378,3,FALSE))</f>
        <v>#N/A</v>
      </c>
      <c r="BL445" t="s">
        <v>1337</v>
      </c>
      <c r="BM445" t="e">
        <f>IFERROR(VLOOKUP(BL445,'class and classification'!$A$1:$B$338,2,FALSE),VLOOKUP(BL445,'class and classification'!$A$340:$B$378,2,FALSE))</f>
        <v>#N/A</v>
      </c>
      <c r="BN445" t="e">
        <f>IFERROR(VLOOKUP(BL445,'class and classification'!$A$1:$C$338,3,FALSE),VLOOKUP(BL445,'class and classification'!$A$340:$C$378,3,FALSE))</f>
        <v>#N/A</v>
      </c>
    </row>
    <row r="446" spans="1:72" x14ac:dyDescent="0.3">
      <c r="AB446" t="s">
        <v>362</v>
      </c>
      <c r="AC446" t="str">
        <f>IFERROR(VLOOKUP(AB446,'class and classification'!$A$1:$B$338,2,FALSE),VLOOKUP(AB446,'class and classification'!$A$340:$B$378,2,FALSE))</f>
        <v>Predominantly Rural</v>
      </c>
      <c r="AD446" t="str">
        <f>IFERROR(VLOOKUP(AB446,'class and classification'!$A$1:$C$338,3,FALSE),VLOOKUP(AB446,'class and classification'!$A$340:$C$378,3,FALSE))</f>
        <v>SD</v>
      </c>
      <c r="BB446" t="s">
        <v>1338</v>
      </c>
      <c r="BC446" t="e">
        <f>IFERROR(VLOOKUP(BB446,'class and classification'!$A$1:$B$338,2,FALSE),VLOOKUP(BB446,'class and classification'!$A$340:$B$378,2,FALSE))</f>
        <v>#N/A</v>
      </c>
      <c r="BD446" t="e">
        <f>IFERROR(VLOOKUP(BB446,'class and classification'!$A$1:$C$338,3,FALSE),VLOOKUP(BB446,'class and classification'!$A$340:$C$378,3,FALSE))</f>
        <v>#N/A</v>
      </c>
      <c r="BL446" t="s">
        <v>1338</v>
      </c>
      <c r="BM446" t="e">
        <f>IFERROR(VLOOKUP(BL446,'class and classification'!$A$1:$B$338,2,FALSE),VLOOKUP(BL446,'class and classification'!$A$340:$B$378,2,FALSE))</f>
        <v>#N/A</v>
      </c>
      <c r="BN446" t="e">
        <f>IFERROR(VLOOKUP(BL446,'class and classification'!$A$1:$C$338,3,FALSE),VLOOKUP(BL446,'class and classification'!$A$340:$C$378,3,FALSE))</f>
        <v>#N/A</v>
      </c>
    </row>
    <row r="447" spans="1:72"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AB447" t="s">
        <v>363</v>
      </c>
      <c r="AC447" t="str">
        <f>IFERROR(VLOOKUP(AB447,'class and classification'!$A$1:$B$338,2,FALSE),VLOOKUP(AB447,'class and classification'!$A$340:$B$378,2,FALSE))</f>
        <v>Predominantly Rural</v>
      </c>
      <c r="AD447" t="str">
        <f>IFERROR(VLOOKUP(AB447,'class and classification'!$A$1:$C$338,3,FALSE),VLOOKUP(AB447,'class and classification'!$A$340:$C$378,3,FALSE))</f>
        <v>SD</v>
      </c>
      <c r="BB447" t="s">
        <v>1339</v>
      </c>
      <c r="BC447" t="e">
        <f>IFERROR(VLOOKUP(BB447,'class and classification'!$A$1:$B$338,2,FALSE),VLOOKUP(BB447,'class and classification'!$A$340:$B$378,2,FALSE))</f>
        <v>#N/A</v>
      </c>
      <c r="BD447" t="e">
        <f>IFERROR(VLOOKUP(BB447,'class and classification'!$A$1:$C$338,3,FALSE),VLOOKUP(BB447,'class and classification'!$A$340:$C$378,3,FALSE))</f>
        <v>#N/A</v>
      </c>
      <c r="BL447" t="s">
        <v>1339</v>
      </c>
      <c r="BM447" t="e">
        <f>IFERROR(VLOOKUP(BL447,'class and classification'!$A$1:$B$338,2,FALSE),VLOOKUP(BL447,'class and classification'!$A$340:$B$378,2,FALSE))</f>
        <v>#N/A</v>
      </c>
      <c r="BN447" t="e">
        <f>IFERROR(VLOOKUP(BL447,'class and classification'!$A$1:$C$338,3,FALSE),VLOOKUP(BL447,'class and classification'!$A$340:$C$378,3,FALSE))</f>
        <v>#N/A</v>
      </c>
    </row>
    <row r="448" spans="1:72"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v>99</v>
      </c>
      <c r="F448">
        <v>99</v>
      </c>
      <c r="G448">
        <v>99.1</v>
      </c>
      <c r="H448">
        <v>98.7</v>
      </c>
      <c r="I448">
        <v>98.8</v>
      </c>
      <c r="J448">
        <v>98.6</v>
      </c>
      <c r="AB448" t="s">
        <v>365</v>
      </c>
      <c r="AC448" t="str">
        <f>IFERROR(VLOOKUP(AB448,'class and classification'!$A$1:$B$338,2,FALSE),VLOOKUP(AB448,'class and classification'!$A$340:$B$378,2,FALSE))</f>
        <v>Urban with Significant Rural</v>
      </c>
      <c r="AD448" t="str">
        <f>IFERROR(VLOOKUP(AB448,'class and classification'!$A$1:$C$338,3,FALSE),VLOOKUP(AB448,'class and classification'!$A$340:$C$378,3,FALSE))</f>
        <v>SD</v>
      </c>
      <c r="BB448" t="s">
        <v>1340</v>
      </c>
      <c r="BC448" t="e">
        <f>IFERROR(VLOOKUP(BB448,'class and classification'!$A$1:$B$338,2,FALSE),VLOOKUP(BB448,'class and classification'!$A$340:$B$378,2,FALSE))</f>
        <v>#N/A</v>
      </c>
      <c r="BD448" t="e">
        <f>IFERROR(VLOOKUP(BB448,'class and classification'!$A$1:$C$338,3,FALSE),VLOOKUP(BB448,'class and classification'!$A$340:$C$378,3,FALSE))</f>
        <v>#N/A</v>
      </c>
      <c r="BL448" t="s">
        <v>1340</v>
      </c>
      <c r="BM448" t="e">
        <f>IFERROR(VLOOKUP(BL448,'class and classification'!$A$1:$B$338,2,FALSE),VLOOKUP(BL448,'class and classification'!$A$340:$B$378,2,FALSE))</f>
        <v>#N/A</v>
      </c>
      <c r="BN448" t="e">
        <f>IFERROR(VLOOKUP(BL448,'class and classification'!$A$1:$C$338,3,FALSE),VLOOKUP(BL448,'class and classification'!$A$340:$C$378,3,FALSE))</f>
        <v>#N/A</v>
      </c>
    </row>
    <row r="449" spans="1:66"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94</v>
      </c>
      <c r="F449">
        <v>94</v>
      </c>
      <c r="G449">
        <v>95.7</v>
      </c>
      <c r="H449">
        <v>96.6</v>
      </c>
      <c r="I449">
        <v>96.6</v>
      </c>
      <c r="J449">
        <v>96.1</v>
      </c>
      <c r="AB449" t="s">
        <v>346</v>
      </c>
      <c r="AC449" t="str">
        <f>IFERROR(VLOOKUP(AB449,'class and classification'!$A$1:$B$338,2,FALSE),VLOOKUP(AB449,'class and classification'!$A$340:$B$378,2,FALSE))</f>
        <v>Predominantly Rural</v>
      </c>
      <c r="AD449" t="str">
        <f>IFERROR(VLOOKUP(AB449,'class and classification'!$A$1:$C$338,3,FALSE),VLOOKUP(AB449,'class and classification'!$A$340:$C$378,3,FALSE))</f>
        <v>SD</v>
      </c>
      <c r="BB449" t="s">
        <v>1341</v>
      </c>
      <c r="BC449" t="e">
        <f>IFERROR(VLOOKUP(BB449,'class and classification'!$A$1:$B$338,2,FALSE),VLOOKUP(BB449,'class and classification'!$A$340:$B$378,2,FALSE))</f>
        <v>#N/A</v>
      </c>
      <c r="BD449" t="e">
        <f>IFERROR(VLOOKUP(BB449,'class and classification'!$A$1:$C$338,3,FALSE),VLOOKUP(BB449,'class and classification'!$A$340:$C$378,3,FALSE))</f>
        <v>#N/A</v>
      </c>
      <c r="BL449" t="s">
        <v>1341</v>
      </c>
      <c r="BM449" t="e">
        <f>IFERROR(VLOOKUP(BL449,'class and classification'!$A$1:$B$338,2,FALSE),VLOOKUP(BL449,'class and classification'!$A$340:$B$378,2,FALSE))</f>
        <v>#N/A</v>
      </c>
      <c r="BN449" t="e">
        <f>IFERROR(VLOOKUP(BL449,'class and classification'!$A$1:$C$338,3,FALSE),VLOOKUP(BL449,'class and classification'!$A$340:$C$378,3,FALSE))</f>
        <v>#N/A</v>
      </c>
    </row>
    <row r="450" spans="1:66"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83</v>
      </c>
      <c r="F450">
        <v>86</v>
      </c>
      <c r="G450">
        <v>88.8</v>
      </c>
      <c r="H450">
        <v>90.8</v>
      </c>
      <c r="I450">
        <v>90.6</v>
      </c>
      <c r="J450">
        <v>90.3</v>
      </c>
      <c r="AB450" t="s">
        <v>348</v>
      </c>
      <c r="AC450" t="str">
        <f>IFERROR(VLOOKUP(AB450,'class and classification'!$A$1:$B$338,2,FALSE),VLOOKUP(AB450,'class and classification'!$A$340:$B$378,2,FALSE))</f>
        <v>Urban with Significant Rural</v>
      </c>
      <c r="AD450" t="str">
        <f>IFERROR(VLOOKUP(AB450,'class and classification'!$A$1:$C$338,3,FALSE),VLOOKUP(AB450,'class and classification'!$A$340:$C$378,3,FALSE))</f>
        <v>SD</v>
      </c>
      <c r="BB450" t="s">
        <v>1342</v>
      </c>
      <c r="BC450" t="e">
        <f>IFERROR(VLOOKUP(BB450,'class and classification'!$A$1:$B$338,2,FALSE),VLOOKUP(BB450,'class and classification'!$A$340:$B$378,2,FALSE))</f>
        <v>#N/A</v>
      </c>
      <c r="BD450" t="e">
        <f>IFERROR(VLOOKUP(BB450,'class and classification'!$A$1:$C$338,3,FALSE),VLOOKUP(BB450,'class and classification'!$A$340:$C$378,3,FALSE))</f>
        <v>#N/A</v>
      </c>
      <c r="BL450" t="s">
        <v>1342</v>
      </c>
      <c r="BM450" t="e">
        <f>IFERROR(VLOOKUP(BL450,'class and classification'!$A$1:$B$338,2,FALSE),VLOOKUP(BL450,'class and classification'!$A$340:$B$378,2,FALSE))</f>
        <v>#N/A</v>
      </c>
      <c r="BN450" t="e">
        <f>IFERROR(VLOOKUP(BL450,'class and classification'!$A$1:$C$338,3,FALSE),VLOOKUP(BL450,'class and classification'!$A$340:$C$378,3,FALSE))</f>
        <v>#N/A</v>
      </c>
    </row>
    <row r="451" spans="1:66"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98</v>
      </c>
      <c r="F451">
        <v>98</v>
      </c>
      <c r="G451">
        <v>99.4</v>
      </c>
      <c r="H451">
        <v>99</v>
      </c>
      <c r="I451">
        <v>98.6</v>
      </c>
      <c r="J451">
        <v>98.7</v>
      </c>
      <c r="AB451" t="s">
        <v>360</v>
      </c>
      <c r="AC451" t="str">
        <f>IFERROR(VLOOKUP(AB451,'class and classification'!$A$1:$B$338,2,FALSE),VLOOKUP(AB451,'class and classification'!$A$340:$B$378,2,FALSE))</f>
        <v>Urban with Significant Rural</v>
      </c>
      <c r="AD451" t="str">
        <f>IFERROR(VLOOKUP(AB451,'class and classification'!$A$1:$C$338,3,FALSE),VLOOKUP(AB451,'class and classification'!$A$340:$C$378,3,FALSE))</f>
        <v>SD</v>
      </c>
      <c r="BB451" t="s">
        <v>1343</v>
      </c>
      <c r="BC451" t="e">
        <f>IFERROR(VLOOKUP(BB451,'class and classification'!$A$1:$B$338,2,FALSE),VLOOKUP(BB451,'class and classification'!$A$340:$B$378,2,FALSE))</f>
        <v>#N/A</v>
      </c>
      <c r="BD451" t="e">
        <f>IFERROR(VLOOKUP(BB451,'class and classification'!$A$1:$C$338,3,FALSE),VLOOKUP(BB451,'class and classification'!$A$340:$C$378,3,FALSE))</f>
        <v>#N/A</v>
      </c>
      <c r="BL451" t="s">
        <v>1343</v>
      </c>
      <c r="BM451" t="e">
        <f>IFERROR(VLOOKUP(BL451,'class and classification'!$A$1:$B$338,2,FALSE),VLOOKUP(BL451,'class and classification'!$A$340:$B$378,2,FALSE))</f>
        <v>#N/A</v>
      </c>
      <c r="BN451" t="e">
        <f>IFERROR(VLOOKUP(BL451,'class and classification'!$A$1:$C$338,3,FALSE),VLOOKUP(BL451,'class and classification'!$A$340:$C$378,3,FALSE))</f>
        <v>#N/A</v>
      </c>
    </row>
    <row r="452" spans="1:66"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v>85</v>
      </c>
      <c r="F452">
        <v>88</v>
      </c>
      <c r="G452">
        <v>89.5</v>
      </c>
      <c r="H452">
        <v>92.3</v>
      </c>
      <c r="I452">
        <v>92.9</v>
      </c>
      <c r="J452">
        <v>92.8</v>
      </c>
      <c r="AB452" t="s">
        <v>370</v>
      </c>
      <c r="AC452" t="str">
        <f>IFERROR(VLOOKUP(AB452,'class and classification'!$A$1:$B$338,2,FALSE),VLOOKUP(AB452,'class and classification'!$A$340:$B$378,2,FALSE))</f>
        <v>Urban with Significant Rural</v>
      </c>
      <c r="AD452" t="str">
        <f>IFERROR(VLOOKUP(AB452,'class and classification'!$A$1:$C$338,3,FALSE),VLOOKUP(AB452,'class and classification'!$A$340:$C$378,3,FALSE))</f>
        <v>SD</v>
      </c>
      <c r="BB452" t="s">
        <v>1344</v>
      </c>
      <c r="BC452" t="e">
        <f>IFERROR(VLOOKUP(BB452,'class and classification'!$A$1:$B$338,2,FALSE),VLOOKUP(BB452,'class and classification'!$A$340:$B$378,2,FALSE))</f>
        <v>#N/A</v>
      </c>
      <c r="BD452" t="e">
        <f>IFERROR(VLOOKUP(BB452,'class and classification'!$A$1:$C$338,3,FALSE),VLOOKUP(BB452,'class and classification'!$A$340:$C$378,3,FALSE))</f>
        <v>#N/A</v>
      </c>
      <c r="BL452" t="s">
        <v>1344</v>
      </c>
      <c r="BM452" t="e">
        <f>IFERROR(VLOOKUP(BL452,'class and classification'!$A$1:$B$338,2,FALSE),VLOOKUP(BL452,'class and classification'!$A$340:$B$378,2,FALSE))</f>
        <v>#N/A</v>
      </c>
      <c r="BN452" t="e">
        <f>IFERROR(VLOOKUP(BL452,'class and classification'!$A$1:$C$338,3,FALSE),VLOOKUP(BL452,'class and classification'!$A$340:$C$378,3,FALSE))</f>
        <v>#N/A</v>
      </c>
    </row>
    <row r="453" spans="1:66"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v>91</v>
      </c>
      <c r="F453">
        <v>93</v>
      </c>
      <c r="G453">
        <v>94</v>
      </c>
      <c r="H453">
        <v>94.399999999999991</v>
      </c>
      <c r="I453">
        <v>94.3</v>
      </c>
      <c r="J453">
        <v>95.4</v>
      </c>
      <c r="AB453" t="s">
        <v>349</v>
      </c>
      <c r="AC453" t="str">
        <f>IFERROR(VLOOKUP(AB453,'class and classification'!$A$1:$B$338,2,FALSE),VLOOKUP(AB453,'class and classification'!$A$340:$B$378,2,FALSE))</f>
        <v>Predominantly Urban</v>
      </c>
      <c r="AD453" t="str">
        <f>IFERROR(VLOOKUP(AB453,'class and classification'!$A$1:$C$338,3,FALSE),VLOOKUP(AB453,'class and classification'!$A$340:$C$378,3,FALSE))</f>
        <v>SD</v>
      </c>
      <c r="BB453" t="s">
        <v>1345</v>
      </c>
      <c r="BC453" t="e">
        <f>IFERROR(VLOOKUP(BB453,'class and classification'!$A$1:$B$338,2,FALSE),VLOOKUP(BB453,'class and classification'!$A$340:$B$378,2,FALSE))</f>
        <v>#N/A</v>
      </c>
      <c r="BD453" t="e">
        <f>IFERROR(VLOOKUP(BB453,'class and classification'!$A$1:$C$338,3,FALSE),VLOOKUP(BB453,'class and classification'!$A$340:$C$378,3,FALSE))</f>
        <v>#N/A</v>
      </c>
      <c r="BL453" t="s">
        <v>1345</v>
      </c>
      <c r="BM453" t="e">
        <f>IFERROR(VLOOKUP(BL453,'class and classification'!$A$1:$B$338,2,FALSE),VLOOKUP(BL453,'class and classification'!$A$340:$B$378,2,FALSE))</f>
        <v>#N/A</v>
      </c>
      <c r="BN453" t="e">
        <f>IFERROR(VLOOKUP(BL453,'class and classification'!$A$1:$C$338,3,FALSE),VLOOKUP(BL453,'class and classification'!$A$340:$C$378,3,FALSE))</f>
        <v>#N/A</v>
      </c>
    </row>
    <row r="454" spans="1:66"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v>99</v>
      </c>
      <c r="F454">
        <v>99</v>
      </c>
      <c r="G454">
        <v>99.7</v>
      </c>
      <c r="H454">
        <v>99.3</v>
      </c>
      <c r="I454">
        <v>99.3</v>
      </c>
      <c r="J454">
        <v>99.3</v>
      </c>
      <c r="AB454" t="s">
        <v>352</v>
      </c>
      <c r="AC454" t="str">
        <f>IFERROR(VLOOKUP(AB454,'class and classification'!$A$1:$B$338,2,FALSE),VLOOKUP(AB454,'class and classification'!$A$340:$B$378,2,FALSE))</f>
        <v>Urban with Significant Rural</v>
      </c>
      <c r="AD454" t="str">
        <f>IFERROR(VLOOKUP(AB454,'class and classification'!$A$1:$C$338,3,FALSE),VLOOKUP(AB454,'class and classification'!$A$340:$C$378,3,FALSE))</f>
        <v>SD</v>
      </c>
      <c r="BB454" t="s">
        <v>1346</v>
      </c>
      <c r="BC454" t="e">
        <f>IFERROR(VLOOKUP(BB454,'class and classification'!$A$1:$B$338,2,FALSE),VLOOKUP(BB454,'class and classification'!$A$340:$B$378,2,FALSE))</f>
        <v>#N/A</v>
      </c>
      <c r="BD454" t="e">
        <f>IFERROR(VLOOKUP(BB454,'class and classification'!$A$1:$C$338,3,FALSE),VLOOKUP(BB454,'class and classification'!$A$340:$C$378,3,FALSE))</f>
        <v>#N/A</v>
      </c>
      <c r="BL454" t="s">
        <v>1346</v>
      </c>
      <c r="BM454" t="e">
        <f>IFERROR(VLOOKUP(BL454,'class and classification'!$A$1:$B$338,2,FALSE),VLOOKUP(BL454,'class and classification'!$A$340:$B$378,2,FALSE))</f>
        <v>#N/A</v>
      </c>
      <c r="BN454" t="e">
        <f>IFERROR(VLOOKUP(BL454,'class and classification'!$A$1:$C$338,3,FALSE),VLOOKUP(BL454,'class and classification'!$A$340:$C$378,3,FALSE))</f>
        <v>#N/A</v>
      </c>
    </row>
    <row r="455" spans="1:66" x14ac:dyDescent="0.3">
      <c r="AB455" t="s">
        <v>356</v>
      </c>
      <c r="AC455" t="str">
        <f>IFERROR(VLOOKUP(AB455,'class and classification'!$A$1:$B$338,2,FALSE),VLOOKUP(AB455,'class and classification'!$A$340:$B$378,2,FALSE))</f>
        <v>Predominantly Rural</v>
      </c>
      <c r="AD455" t="str">
        <f>IFERROR(VLOOKUP(AB455,'class and classification'!$A$1:$C$338,3,FALSE),VLOOKUP(AB455,'class and classification'!$A$340:$C$378,3,FALSE))</f>
        <v>SD</v>
      </c>
      <c r="BB455" t="s">
        <v>1347</v>
      </c>
      <c r="BC455" t="e">
        <f>IFERROR(VLOOKUP(BB455,'class and classification'!$A$1:$B$338,2,FALSE),VLOOKUP(BB455,'class and classification'!$A$340:$B$378,2,FALSE))</f>
        <v>#N/A</v>
      </c>
      <c r="BD455" t="e">
        <f>IFERROR(VLOOKUP(BB455,'class and classification'!$A$1:$C$338,3,FALSE),VLOOKUP(BB455,'class and classification'!$A$340:$C$378,3,FALSE))</f>
        <v>#N/A</v>
      </c>
      <c r="BL455" t="s">
        <v>1347</v>
      </c>
      <c r="BM455" t="e">
        <f>IFERROR(VLOOKUP(BL455,'class and classification'!$A$1:$B$338,2,FALSE),VLOOKUP(BL455,'class and classification'!$A$340:$B$378,2,FALSE))</f>
        <v>#N/A</v>
      </c>
      <c r="BN455" t="e">
        <f>IFERROR(VLOOKUP(BL455,'class and classification'!$A$1:$C$338,3,FALSE),VLOOKUP(BL455,'class and classification'!$A$340:$C$378,3,FALSE))</f>
        <v>#N/A</v>
      </c>
    </row>
    <row r="456" spans="1:66" x14ac:dyDescent="0.3">
      <c r="A456" t="s">
        <v>307</v>
      </c>
      <c r="B456" t="s">
        <v>307</v>
      </c>
      <c r="E456">
        <v>84</v>
      </c>
      <c r="F456">
        <v>88</v>
      </c>
      <c r="G456">
        <v>92.1</v>
      </c>
      <c r="H456">
        <v>92.7</v>
      </c>
      <c r="I456">
        <v>94.1</v>
      </c>
      <c r="J456">
        <v>94.9</v>
      </c>
      <c r="AB456" t="s">
        <v>359</v>
      </c>
      <c r="AC456" t="str">
        <f>IFERROR(VLOOKUP(AB456,'class and classification'!$A$1:$B$338,2,FALSE),VLOOKUP(AB456,'class and classification'!$A$340:$B$378,2,FALSE))</f>
        <v>Predominantly Rural</v>
      </c>
      <c r="AD456" t="str">
        <f>IFERROR(VLOOKUP(AB456,'class and classification'!$A$1:$C$338,3,FALSE),VLOOKUP(AB456,'class and classification'!$A$340:$C$378,3,FALSE))</f>
        <v>SD</v>
      </c>
      <c r="BB456" t="s">
        <v>1348</v>
      </c>
      <c r="BC456" t="e">
        <f>IFERROR(VLOOKUP(BB456,'class and classification'!$A$1:$B$338,2,FALSE),VLOOKUP(BB456,'class and classification'!$A$340:$B$378,2,FALSE))</f>
        <v>#N/A</v>
      </c>
      <c r="BD456" t="e">
        <f>IFERROR(VLOOKUP(BB456,'class and classification'!$A$1:$C$338,3,FALSE),VLOOKUP(BB456,'class and classification'!$A$340:$C$378,3,FALSE))</f>
        <v>#N/A</v>
      </c>
      <c r="BL456" t="s">
        <v>1348</v>
      </c>
      <c r="BM456" t="e">
        <f>IFERROR(VLOOKUP(BL456,'class and classification'!$A$1:$B$338,2,FALSE),VLOOKUP(BL456,'class and classification'!$A$340:$B$378,2,FALSE))</f>
        <v>#N/A</v>
      </c>
      <c r="BN456" t="e">
        <f>IFERROR(VLOOKUP(BL456,'class and classification'!$A$1:$C$338,3,FALSE),VLOOKUP(BL456,'class and classification'!$A$340:$C$378,3,FALSE))</f>
        <v>#N/A</v>
      </c>
    </row>
    <row r="457" spans="1:66"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c r="AB457" t="s">
        <v>367</v>
      </c>
      <c r="AC457" t="str">
        <f>IFERROR(VLOOKUP(AB457,'class and classification'!$A$1:$B$338,2,FALSE),VLOOKUP(AB457,'class and classification'!$A$340:$B$378,2,FALSE))</f>
        <v>Predominantly Rural</v>
      </c>
      <c r="AD457" t="str">
        <f>IFERROR(VLOOKUP(AB457,'class and classification'!$A$1:$C$338,3,FALSE),VLOOKUP(AB457,'class and classification'!$A$340:$C$378,3,FALSE))</f>
        <v>SD</v>
      </c>
      <c r="BB457" t="s">
        <v>1349</v>
      </c>
      <c r="BC457" t="e">
        <f>IFERROR(VLOOKUP(BB457,'class and classification'!$A$1:$B$338,2,FALSE),VLOOKUP(BB457,'class and classification'!$A$340:$B$378,2,FALSE))</f>
        <v>#N/A</v>
      </c>
      <c r="BD457" t="e">
        <f>IFERROR(VLOOKUP(BB457,'class and classification'!$A$1:$C$338,3,FALSE),VLOOKUP(BB457,'class and classification'!$A$340:$C$378,3,FALSE))</f>
        <v>#N/A</v>
      </c>
      <c r="BL457" t="s">
        <v>1349</v>
      </c>
      <c r="BM457" t="e">
        <f>IFERROR(VLOOKUP(BL457,'class and classification'!$A$1:$B$338,2,FALSE),VLOOKUP(BL457,'class and classification'!$A$340:$B$378,2,FALSE))</f>
        <v>#N/A</v>
      </c>
      <c r="BN457" t="e">
        <f>IFERROR(VLOOKUP(BL457,'class and classification'!$A$1:$C$338,3,FALSE),VLOOKUP(BL457,'class and classification'!$A$340:$C$378,3,FALSE))</f>
        <v>#N/A</v>
      </c>
    </row>
    <row r="458" spans="1:66"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c r="AB458" t="s">
        <v>369</v>
      </c>
      <c r="AC458" t="str">
        <f>IFERROR(VLOOKUP(AB458,'class and classification'!$A$1:$B$338,2,FALSE),VLOOKUP(AB458,'class and classification'!$A$340:$B$378,2,FALSE))</f>
        <v>Predominantly Urban</v>
      </c>
      <c r="AD458" t="str">
        <f>IFERROR(VLOOKUP(AB458,'class and classification'!$A$1:$C$338,3,FALSE),VLOOKUP(AB458,'class and classification'!$A$340:$C$378,3,FALSE))</f>
        <v>SD</v>
      </c>
      <c r="BB458" t="s">
        <v>1350</v>
      </c>
      <c r="BC458" t="e">
        <f>IFERROR(VLOOKUP(BB458,'class and classification'!$A$1:$B$338,2,FALSE),VLOOKUP(BB458,'class and classification'!$A$340:$B$378,2,FALSE))</f>
        <v>#N/A</v>
      </c>
      <c r="BD458" t="e">
        <f>IFERROR(VLOOKUP(BB458,'class and classification'!$A$1:$C$338,3,FALSE),VLOOKUP(BB458,'class and classification'!$A$340:$C$378,3,FALSE))</f>
        <v>#N/A</v>
      </c>
      <c r="BL458" t="s">
        <v>1350</v>
      </c>
      <c r="BM458" t="e">
        <f>IFERROR(VLOOKUP(BL458,'class and classification'!$A$1:$B$338,2,FALSE),VLOOKUP(BL458,'class and classification'!$A$340:$B$378,2,FALSE))</f>
        <v>#N/A</v>
      </c>
      <c r="BN458" t="e">
        <f>IFERROR(VLOOKUP(BL458,'class and classification'!$A$1:$C$338,3,FALSE),VLOOKUP(BL458,'class and classification'!$A$340:$C$378,3,FALSE))</f>
        <v>#N/A</v>
      </c>
    </row>
    <row r="459" spans="1:66"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c r="AB459" t="s">
        <v>364</v>
      </c>
      <c r="AC459" t="str">
        <f>IFERROR(VLOOKUP(AB459,'class and classification'!$A$1:$B$338,2,FALSE),VLOOKUP(AB459,'class and classification'!$A$340:$B$378,2,FALSE))</f>
        <v>Urban with Significant Rural</v>
      </c>
      <c r="AD459" t="str">
        <f>IFERROR(VLOOKUP(AB459,'class and classification'!$A$1:$C$338,3,FALSE),VLOOKUP(AB459,'class and classification'!$A$340:$C$378,3,FALSE))</f>
        <v>SD</v>
      </c>
      <c r="BB459" t="s">
        <v>1351</v>
      </c>
      <c r="BC459" t="e">
        <f>IFERROR(VLOOKUP(BB459,'class and classification'!$A$1:$B$338,2,FALSE),VLOOKUP(BB459,'class and classification'!$A$340:$B$378,2,FALSE))</f>
        <v>#N/A</v>
      </c>
      <c r="BD459" t="e">
        <f>IFERROR(VLOOKUP(BB459,'class and classification'!$A$1:$C$338,3,FALSE),VLOOKUP(BB459,'class and classification'!$A$340:$C$378,3,FALSE))</f>
        <v>#N/A</v>
      </c>
      <c r="BL459" t="s">
        <v>1351</v>
      </c>
      <c r="BM459" t="e">
        <f>IFERROR(VLOOKUP(BL459,'class and classification'!$A$1:$B$338,2,FALSE),VLOOKUP(BL459,'class and classification'!$A$340:$B$378,2,FALSE))</f>
        <v>#N/A</v>
      </c>
      <c r="BN459" t="e">
        <f>IFERROR(VLOOKUP(BL459,'class and classification'!$A$1:$C$338,3,FALSE),VLOOKUP(BL459,'class and classification'!$A$340:$C$378,3,FALSE))</f>
        <v>#N/A</v>
      </c>
    </row>
    <row r="460" spans="1:66"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c r="AB460" t="s">
        <v>368</v>
      </c>
      <c r="AC460" t="str">
        <f>IFERROR(VLOOKUP(AB460,'class and classification'!$A$1:$B$338,2,FALSE),VLOOKUP(AB460,'class and classification'!$A$340:$B$378,2,FALSE))</f>
        <v>Predominantly Rural</v>
      </c>
      <c r="AD460" t="str">
        <f>IFERROR(VLOOKUP(AB460,'class and classification'!$A$1:$C$338,3,FALSE),VLOOKUP(AB460,'class and classification'!$A$340:$C$378,3,FALSE))</f>
        <v>SD</v>
      </c>
      <c r="BB460" t="s">
        <v>1352</v>
      </c>
      <c r="BC460" t="e">
        <f>IFERROR(VLOOKUP(BB460,'class and classification'!$A$1:$B$338,2,FALSE),VLOOKUP(BB460,'class and classification'!$A$340:$B$378,2,FALSE))</f>
        <v>#N/A</v>
      </c>
      <c r="BD460" t="e">
        <f>IFERROR(VLOOKUP(BB460,'class and classification'!$A$1:$C$338,3,FALSE),VLOOKUP(BB460,'class and classification'!$A$340:$C$378,3,FALSE))</f>
        <v>#N/A</v>
      </c>
      <c r="BL460" t="s">
        <v>1352</v>
      </c>
      <c r="BM460" t="e">
        <f>IFERROR(VLOOKUP(BL460,'class and classification'!$A$1:$B$338,2,FALSE),VLOOKUP(BL460,'class and classification'!$A$340:$B$378,2,FALSE))</f>
        <v>#N/A</v>
      </c>
      <c r="BN460" t="e">
        <f>IFERROR(VLOOKUP(BL460,'class and classification'!$A$1:$C$338,3,FALSE),VLOOKUP(BL460,'class and classification'!$A$340:$C$378,3,FALSE))</f>
        <v>#N/A</v>
      </c>
    </row>
    <row r="462" spans="1:66"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row>
    <row r="463" spans="1:66"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90</v>
      </c>
      <c r="F463">
        <v>94</v>
      </c>
      <c r="G463">
        <v>93.9</v>
      </c>
      <c r="H463">
        <v>94</v>
      </c>
      <c r="I463">
        <v>95.9</v>
      </c>
      <c r="J463">
        <v>96.9</v>
      </c>
    </row>
    <row r="464" spans="1:66"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v>71</v>
      </c>
      <c r="F464">
        <v>78</v>
      </c>
      <c r="G464">
        <v>82.2</v>
      </c>
      <c r="H464">
        <v>85.4</v>
      </c>
      <c r="I464">
        <v>89.4</v>
      </c>
      <c r="J464">
        <v>90.2</v>
      </c>
    </row>
    <row r="465" spans="2:72"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v>98</v>
      </c>
      <c r="F465">
        <v>99</v>
      </c>
      <c r="G465">
        <v>99.199999999999989</v>
      </c>
      <c r="H465">
        <v>98.1</v>
      </c>
      <c r="I465">
        <v>98</v>
      </c>
      <c r="J465">
        <v>98</v>
      </c>
    </row>
    <row r="466" spans="2:72"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v>97</v>
      </c>
      <c r="F466">
        <v>97</v>
      </c>
      <c r="G466">
        <v>97.8</v>
      </c>
      <c r="H466">
        <v>98.199999999999989</v>
      </c>
      <c r="I466">
        <v>98.9</v>
      </c>
      <c r="J466">
        <v>98.4</v>
      </c>
    </row>
    <row r="467" spans="2:72"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v>81</v>
      </c>
      <c r="F467">
        <v>86</v>
      </c>
      <c r="G467">
        <v>90.100000000000009</v>
      </c>
      <c r="H467">
        <v>91.5</v>
      </c>
      <c r="I467">
        <v>93.8</v>
      </c>
      <c r="J467">
        <v>94.2</v>
      </c>
    </row>
    <row r="468" spans="2:72"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v>92</v>
      </c>
      <c r="F468">
        <v>93</v>
      </c>
      <c r="G468">
        <v>95.1</v>
      </c>
      <c r="H468">
        <v>96</v>
      </c>
      <c r="I468">
        <v>96.8</v>
      </c>
      <c r="J468">
        <v>96.7</v>
      </c>
    </row>
    <row r="472" spans="2:72" x14ac:dyDescent="0.3">
      <c r="AB472" t="s">
        <v>8</v>
      </c>
      <c r="AC472" t="s">
        <v>8</v>
      </c>
      <c r="AI472">
        <f>AVERAGEIF($AC9:$AC460,$AC472,AI9:AI460)</f>
        <v>12.611494252873564</v>
      </c>
      <c r="AJ472">
        <f>AVERAGEIF($AC9:$AC460,$AC472,AJ9:AJ460)</f>
        <v>21.220238095238098</v>
      </c>
      <c r="BB472" t="s">
        <v>8</v>
      </c>
      <c r="BC472" t="s">
        <v>8</v>
      </c>
      <c r="BG472">
        <f>AVERAGEIF($BC9:$BC460,$BC472,BG9:BG460)</f>
        <v>5.2153846153846146</v>
      </c>
      <c r="BH472">
        <f t="shared" ref="BH472:BJ472" si="2">AVERAGEIF($BC9:$BC460,$BC472,BH9:BH460)</f>
        <v>7.4386363636363635</v>
      </c>
      <c r="BI472">
        <f t="shared" si="2"/>
        <v>12.252873563218394</v>
      </c>
      <c r="BJ472">
        <f t="shared" si="2"/>
        <v>19.964285714285715</v>
      </c>
      <c r="BL472" t="s">
        <v>8</v>
      </c>
      <c r="BM472" t="s">
        <v>8</v>
      </c>
      <c r="BO472">
        <f>AVERAGEIF($BM9:$BM460,$BM472,BO9:BO460)</f>
        <v>19.878571428571426</v>
      </c>
      <c r="BP472">
        <f t="shared" ref="BP472:BT472" si="3">AVERAGEIF($BM9:$BM460,$BM472,BP9:BP460)</f>
        <v>29.951428571428565</v>
      </c>
      <c r="BQ472">
        <f t="shared" si="3"/>
        <v>58.982967032967032</v>
      </c>
      <c r="BR472">
        <f t="shared" si="3"/>
        <v>61.890795454545476</v>
      </c>
      <c r="BS472">
        <f t="shared" si="3"/>
        <v>63.204482758620699</v>
      </c>
      <c r="BT472">
        <f t="shared" si="3"/>
        <v>64.16892857142858</v>
      </c>
    </row>
    <row r="474" spans="2:72" x14ac:dyDescent="0.3">
      <c r="B474" t="s">
        <v>8</v>
      </c>
      <c r="C474" t="s">
        <v>8</v>
      </c>
      <c r="E474">
        <f>AVERAGEIF($C10:$C468,$C474,E10:E468)</f>
        <v>79.461538461538467</v>
      </c>
      <c r="F474">
        <f t="shared" ref="F474:J474" si="4">AVERAGEIF($C10:$C468,$C474,F10:F468)</f>
        <v>84.967032967032964</v>
      </c>
      <c r="G474">
        <f t="shared" si="4"/>
        <v>88.446153846153834</v>
      </c>
      <c r="H474">
        <f t="shared" si="4"/>
        <v>90.046590909090895</v>
      </c>
      <c r="I474">
        <f t="shared" si="4"/>
        <v>91.29425287356321</v>
      </c>
      <c r="J474">
        <f t="shared" si="4"/>
        <v>91.619047619047635</v>
      </c>
      <c r="AI474">
        <f>(SUMIF($AC$9:$AC$460,$AC$472,AI$9:AI$460)-SUMIFS(AI$9:AI$460,$AC$9:$AC$460,$AC$472,$AD$9:$AD$460,"SC"))/(COUNTIF($AC$9:$AC$460,$AC$472)-COUNTIFS($AC$9:$AC$460,$AC$472,AI$9:AI$460,"")-(COUNTIFS($AC$9:$AC$460,$AC$472,$AD$9:$AD$460,"SC")-COUNTIFS($AC$9:$AC$460,$AC$472,AI$9:AI$460,"",$AD$9:$AD$460,"SC")))</f>
        <v>12.611494252873564</v>
      </c>
      <c r="AJ474">
        <f>(SUMIF($AC$9:$AC$460,$AC$472,AJ$9:AJ$460)-SUMIFS(AJ$9:AJ$460,$AC$9:$AC$460,$AC$472,$AD$9:$AD$460,"SC"))/(COUNTIF($AC$9:$AC$460,$AC$472)-COUNTIFS($AC$9:$AC$460,$AC$472,AJ$9:AJ$460,"")-(COUNTIFS($AC$9:$AC$460,$AC$472,$AD$9:$AD$460,"SC")-COUNTIFS($AC$9:$AC$460,$AC$472,AJ$9:AJ$460,"",$AD$9:$AD$460,"SC")))</f>
        <v>21.220238095238098</v>
      </c>
      <c r="BG474">
        <f>(SUMIF($BC$9:$BC$460,$AC$472,BG$9:BG$460)-SUMIFS(BG$9:BG$460,$BC$9:$BC$460,$AC$472,$BD$9:$BD$460,"SC"))/(COUNTIF($BC$9:$BC$460,$BC$472)-COUNTIFS($BC$9:$BC$460,$BC$472,BG$9:BG$460,"")-(COUNTIFS($BC$9:$BC$460,$BC$472,$BD$9:$BD$460,"SC")-COUNTIFS($BC$9:$BC$460,$BC$472,BG$9:BG$460,"",$BD$9:$BD$460,"SC")))</f>
        <v>5.2153846153846146</v>
      </c>
      <c r="BH474">
        <f t="shared" ref="BH474:BJ474" si="5">(SUMIF($BC$9:$BC$460,$AC$472,BH$9:BH$460)-SUMIFS(BH$9:BH$460,$BC$9:$BC$460,$AC$472,$BD$9:$BD$460,"SC"))/(COUNTIF($BC$9:$BC$460,$BC$472)-COUNTIFS($BC$9:$BC$460,$BC$472,BH$9:BH$460,"")-(COUNTIFS($BC$9:$BC$460,$BC$472,$BD$9:$BD$460,"SC")-COUNTIFS($BC$9:$BC$460,$BC$472,BH$9:BH$460,"",$BD$9:$BD$460,"SC")))</f>
        <v>7.4386363636363635</v>
      </c>
      <c r="BI474">
        <f t="shared" si="5"/>
        <v>12.252873563218394</v>
      </c>
      <c r="BJ474">
        <f t="shared" si="5"/>
        <v>19.964285714285715</v>
      </c>
      <c r="BO474">
        <f>(SUMIF($BM$9:$BM$460,$BM$472,BO$9:BO$460)-SUMIFS(BO$9:BO$460,$BM$9:$BM$460,$BM$472,$BN$9:$BN$460,"SC"))/(COUNTIF($BM$9:$BM$460,$BM$472)-COUNTIFS($BM$9:$BM$460,$BM$472,BO$9:BO$460,"")-(COUNTIFS($BM$9:$BM$460,$BM$472,$BN$9:$BN$460,"SC")-COUNTIFS($BM$9:$BM$460,$BM$472,BO$9:BO$460,"",$BN$9:$BN$460,"SC")))</f>
        <v>19.277272727272727</v>
      </c>
      <c r="BP474">
        <f t="shared" ref="BP474:BT474" si="6">(SUMIF($BM$9:$BM$460,$BM$472,BP$9:BP$460)-SUMIFS(BP$9:BP$460,$BM$9:$BM$460,$BM$472,$BN$9:$BN$460,"SC"))/(COUNTIF($BM$9:$BM$460,$BM$472)-COUNTIFS($BM$9:$BM$460,$BM$472,BP$9:BP$460,"")-(COUNTIFS($BM$9:$BM$460,$BM$472,$BN$9:$BN$460,"SC")-COUNTIFS($BM$9:$BM$460,$BM$472,BP$9:BP$460,"",$BN$9:$BN$460,"SC")))</f>
        <v>29.951428571428565</v>
      </c>
      <c r="BQ474">
        <f t="shared" si="6"/>
        <v>58.982967032967032</v>
      </c>
      <c r="BR474">
        <f t="shared" si="6"/>
        <v>61.890795454545476</v>
      </c>
      <c r="BS474">
        <f t="shared" si="6"/>
        <v>63.204482758620699</v>
      </c>
      <c r="BT474">
        <f t="shared" si="6"/>
        <v>64.16892857142858</v>
      </c>
    </row>
    <row r="475" spans="2:72" x14ac:dyDescent="0.3">
      <c r="E475">
        <f>(SUMIF($C$10:$C$468,$C$474,E$10:E$468)-SUMIFS(E$10:E$468,$C$10:$C$468,$C$474,$D$10:$D$468,"SC"))/(COUNTIF($C$10:$C$468,$C$474)-COUNTIFS($C$10:$C$468,$C$474,E$10:E$468,"")-(COUNTIFS($C$10:$C$468,$C$474,$D$10:$D$468,"SC")-COUNTIFS($C$10:$C$468,$C$474,$D$10:$D$468,"SC",E$10:E$468,"")))</f>
        <v>79.461538461538467</v>
      </c>
      <c r="F475">
        <f t="shared" ref="F475:J475" si="7">(SUMIF($C$10:$C$468,$C$474,F$10:F$468)-SUMIFS(F$10:F$468,$C$10:$C$468,$C$474,$D$10:$D$468,"SC"))/(COUNTIF($C$10:$C$468,$C$474)-COUNTIFS($C$10:$C$468,$C$474,F$10:F$468,"")-(COUNTIFS($C$10:$C$468,$C$474,$D$10:$D$468,"SC")-COUNTIFS($C$10:$C$468,$C$474,$D$10:$D$468,"SC",F$10:F$468,"")))</f>
        <v>84.967032967032964</v>
      </c>
      <c r="G475">
        <f t="shared" si="7"/>
        <v>88.446153846153834</v>
      </c>
      <c r="H475">
        <f t="shared" si="7"/>
        <v>90.046590909090895</v>
      </c>
      <c r="I475">
        <f t="shared" si="7"/>
        <v>91.29425287356321</v>
      </c>
      <c r="J475">
        <f t="shared" si="7"/>
        <v>91.619047619047635</v>
      </c>
    </row>
    <row r="476" spans="2:72" x14ac:dyDescent="0.3">
      <c r="E476">
        <f>AVERAGEIF($C10:$C468,$C474,E10:E468)</f>
        <v>79.461538461538467</v>
      </c>
      <c r="F476">
        <f t="shared" ref="F476:J476" si="8">AVERAGEIF($C10:$C468,$C474,F10:F468)</f>
        <v>84.967032967032964</v>
      </c>
      <c r="G476">
        <f t="shared" si="8"/>
        <v>88.446153846153834</v>
      </c>
      <c r="H476">
        <f t="shared" si="8"/>
        <v>90.046590909090895</v>
      </c>
      <c r="I476">
        <f t="shared" si="8"/>
        <v>91.29425287356321</v>
      </c>
      <c r="J476">
        <f t="shared" si="8"/>
        <v>91.619047619047635</v>
      </c>
    </row>
    <row r="506" spans="13:15" x14ac:dyDescent="0.3">
      <c r="N506">
        <v>44525</v>
      </c>
    </row>
    <row r="507" spans="13:15" x14ac:dyDescent="0.3">
      <c r="O507" t="s">
        <v>1324</v>
      </c>
    </row>
    <row r="508" spans="13:15" x14ac:dyDescent="0.3">
      <c r="M508" t="s">
        <v>1322</v>
      </c>
    </row>
    <row r="509" spans="13:15" x14ac:dyDescent="0.3">
      <c r="M509" t="s">
        <v>1323</v>
      </c>
    </row>
    <row r="2446" spans="28:64" x14ac:dyDescent="0.3">
      <c r="AB2446" t="s">
        <v>1353</v>
      </c>
      <c r="BB2446" t="s">
        <v>1353</v>
      </c>
      <c r="BL2446" t="s">
        <v>1353</v>
      </c>
    </row>
  </sheetData>
  <sortState xmlns:xlrd2="http://schemas.microsoft.com/office/spreadsheetml/2017/richdata2" ref="BL9:BT460">
    <sortCondition ref="BN9:BN460"/>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2022-08-26T14:57:08Z</cp:lastPrinted>
  <dcterms:created xsi:type="dcterms:W3CDTF">2022-08-17T09:40:46Z</dcterms:created>
  <dcterms:modified xsi:type="dcterms:W3CDTF">2022-10-06T10:43:34Z</dcterms:modified>
</cp:coreProperties>
</file>