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66925"/>
  <mc:AlternateContent xmlns:mc="http://schemas.openxmlformats.org/markup-compatibility/2006">
    <mc:Choice Requires="x15">
      <x15ac:absPath xmlns:x15ac="http://schemas.microsoft.com/office/spreadsheetml/2010/11/ac" url="C:\Users\Dan\Desktop\"/>
    </mc:Choice>
  </mc:AlternateContent>
  <xr:revisionPtr revIDLastSave="0" documentId="13_ncr:1_{CEC12B18-E813-4AA0-A005-EFE8AA52477A}" xr6:coauthVersionLast="47" xr6:coauthVersionMax="47" xr10:uidLastSave="{00000000-0000-0000-0000-000000000000}"/>
  <workbookProtection workbookAlgorithmName="SHA-512" workbookHashValue="VDolupJFxLNFuHHd9rloh/aIkoNC1IP1BvxIzNk9+mWi1Ny44a8yOZTLzV2gkL6f3saJ752oMmoP0kWlkvrdSw==" workbookSaltValue="ONxcxR9tgqPc8Cx5eYjSBg=="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Sheet2" sheetId="9" state="veryHidden" r:id="rId5"/>
  </sheets>
  <definedNames>
    <definedName name="members">members!$A$1:$A$76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S21" i="1" l="1"/>
  <c r="S24" i="1" s="1"/>
  <c r="T21" i="1"/>
  <c r="S25" i="1" l="1"/>
  <c r="K32" i="1"/>
  <c r="L32" i="1"/>
  <c r="M32" i="1"/>
  <c r="J32" i="1"/>
  <c r="I32" i="1"/>
  <c r="K31" i="1"/>
  <c r="K35" i="1" s="1"/>
  <c r="L31" i="1"/>
  <c r="L35" i="1" s="1"/>
  <c r="M31" i="1"/>
  <c r="M35" i="1" s="1"/>
  <c r="J31" i="1"/>
  <c r="J35" i="1" s="1"/>
  <c r="I31" i="1"/>
  <c r="I35" i="1" s="1"/>
  <c r="BH474" i="9"/>
  <c r="BI474" i="9"/>
  <c r="BJ474" i="9"/>
  <c r="BG474" i="9"/>
  <c r="F474" i="9"/>
  <c r="G474" i="9"/>
  <c r="H474" i="9"/>
  <c r="I474" i="9"/>
  <c r="J474" i="9"/>
  <c r="E474" i="9"/>
  <c r="E476" i="9"/>
  <c r="AJ472" i="9" l="1"/>
  <c r="AI472" i="9"/>
  <c r="AJ474" i="9"/>
  <c r="AI474" i="9"/>
  <c r="BH472" i="9"/>
  <c r="BI472" i="9"/>
  <c r="BJ472" i="9"/>
  <c r="BG472" i="9"/>
  <c r="BP472" i="9"/>
  <c r="BQ472" i="9"/>
  <c r="BR472" i="9"/>
  <c r="BS472" i="9"/>
  <c r="BT472" i="9"/>
  <c r="BO472" i="9"/>
  <c r="F475" i="9"/>
  <c r="G475" i="9"/>
  <c r="H475" i="9"/>
  <c r="I475" i="9"/>
  <c r="J475" i="9"/>
  <c r="E475" i="9"/>
  <c r="F476" i="9" l="1"/>
  <c r="G476" i="9"/>
  <c r="H476" i="9"/>
  <c r="I476" i="9"/>
  <c r="J476" i="9"/>
  <c r="I13" i="1"/>
  <c r="BP474" i="9"/>
  <c r="BQ474" i="9"/>
  <c r="BR474" i="9"/>
  <c r="BS474" i="9"/>
  <c r="BT474" i="9"/>
  <c r="BO474" i="9"/>
  <c r="O21" i="1"/>
  <c r="V21" i="1"/>
  <c r="V25" i="1" s="1"/>
  <c r="U21" i="1"/>
  <c r="U25" i="1" s="1"/>
  <c r="T25" i="1"/>
  <c r="M21" i="1"/>
  <c r="M25" i="1" s="1"/>
  <c r="L21" i="1"/>
  <c r="L25" i="1" s="1"/>
  <c r="F21" i="1"/>
  <c r="T22" i="1"/>
  <c r="U22" i="1"/>
  <c r="V22" i="1"/>
  <c r="S22" i="1"/>
  <c r="V23" i="1"/>
  <c r="U23" i="1"/>
  <c r="T23" i="1"/>
  <c r="S23" i="1"/>
  <c r="M22" i="1"/>
  <c r="L22" i="1"/>
  <c r="K23" i="1"/>
  <c r="L23" i="1"/>
  <c r="M23" i="1"/>
  <c r="J23" i="1"/>
  <c r="I23" i="1"/>
  <c r="F30" i="1"/>
  <c r="K13" i="1"/>
  <c r="L13" i="1"/>
  <c r="M13" i="1"/>
  <c r="N13" i="1"/>
  <c r="J13" i="1"/>
  <c r="C416" i="9"/>
  <c r="C398" i="9"/>
  <c r="C384" i="9"/>
  <c r="C366" i="9"/>
  <c r="C338" i="9"/>
  <c r="C329" i="9"/>
  <c r="C221" i="9"/>
  <c r="C211" i="9"/>
  <c r="C193" i="9"/>
  <c r="C169" i="9"/>
  <c r="K14" i="1"/>
  <c r="L14" i="1"/>
  <c r="M14" i="1"/>
  <c r="N14" i="1"/>
  <c r="J14" i="1"/>
  <c r="I14" i="1"/>
  <c r="BN308" i="9"/>
  <c r="BM308" i="9"/>
  <c r="BN307" i="9"/>
  <c r="BM307" i="9"/>
  <c r="BN306" i="9"/>
  <c r="BM306" i="9"/>
  <c r="BN305" i="9"/>
  <c r="BM305" i="9"/>
  <c r="BN304" i="9"/>
  <c r="BM304" i="9"/>
  <c r="BN303" i="9"/>
  <c r="BM303" i="9"/>
  <c r="BN302" i="9"/>
  <c r="BM302" i="9"/>
  <c r="BN301" i="9"/>
  <c r="BM301" i="9"/>
  <c r="BN300" i="9"/>
  <c r="BM300" i="9"/>
  <c r="BN299" i="9"/>
  <c r="BM299" i="9"/>
  <c r="BN298" i="9"/>
  <c r="BM298" i="9"/>
  <c r="BN297" i="9"/>
  <c r="BM297" i="9"/>
  <c r="BN296" i="9"/>
  <c r="BM296" i="9"/>
  <c r="BN295" i="9"/>
  <c r="BM295" i="9"/>
  <c r="BN294" i="9"/>
  <c r="BM294" i="9"/>
  <c r="BN293" i="9"/>
  <c r="BM293" i="9"/>
  <c r="BN292" i="9"/>
  <c r="BM292" i="9"/>
  <c r="BN291" i="9"/>
  <c r="BM291" i="9"/>
  <c r="BN290" i="9"/>
  <c r="BM290" i="9"/>
  <c r="BN289" i="9"/>
  <c r="BM289" i="9"/>
  <c r="BN288" i="9"/>
  <c r="BM288" i="9"/>
  <c r="BN287" i="9"/>
  <c r="BM287" i="9"/>
  <c r="BN286" i="9"/>
  <c r="BM286" i="9"/>
  <c r="BN460" i="9"/>
  <c r="BM460" i="9"/>
  <c r="BN459" i="9"/>
  <c r="BM459" i="9"/>
  <c r="BN458" i="9"/>
  <c r="BM458" i="9"/>
  <c r="BN457" i="9"/>
  <c r="BM457" i="9"/>
  <c r="BN456" i="9"/>
  <c r="BM456" i="9"/>
  <c r="BN455" i="9"/>
  <c r="BM455" i="9"/>
  <c r="BN454" i="9"/>
  <c r="BM454" i="9"/>
  <c r="BN453" i="9"/>
  <c r="BM453" i="9"/>
  <c r="BN452" i="9"/>
  <c r="BM452" i="9"/>
  <c r="BN451" i="9"/>
  <c r="BM451" i="9"/>
  <c r="BN450" i="9"/>
  <c r="BM450" i="9"/>
  <c r="BN449" i="9"/>
  <c r="BM449" i="9"/>
  <c r="BN448" i="9"/>
  <c r="BM448" i="9"/>
  <c r="BN447" i="9"/>
  <c r="BM447" i="9"/>
  <c r="BN446" i="9"/>
  <c r="BM446" i="9"/>
  <c r="BN445" i="9"/>
  <c r="BM445" i="9"/>
  <c r="BN444" i="9"/>
  <c r="BM444" i="9"/>
  <c r="BN443" i="9"/>
  <c r="BM443" i="9"/>
  <c r="BN442" i="9"/>
  <c r="BM442" i="9"/>
  <c r="BN441" i="9"/>
  <c r="BM441" i="9"/>
  <c r="BN440" i="9"/>
  <c r="BM440" i="9"/>
  <c r="BN439" i="9"/>
  <c r="BM439" i="9"/>
  <c r="BN438" i="9"/>
  <c r="BM438" i="9"/>
  <c r="BN437" i="9"/>
  <c r="BM437" i="9"/>
  <c r="BN436" i="9"/>
  <c r="BM436" i="9"/>
  <c r="BN435" i="9"/>
  <c r="BM435" i="9"/>
  <c r="BN104" i="9"/>
  <c r="BM104" i="9"/>
  <c r="BN369" i="9"/>
  <c r="BM369" i="9"/>
  <c r="BN368" i="9"/>
  <c r="BM368" i="9"/>
  <c r="BN103" i="9"/>
  <c r="BM103" i="9"/>
  <c r="BN285" i="9"/>
  <c r="BM285" i="9"/>
  <c r="BN284" i="9"/>
  <c r="BM284" i="9"/>
  <c r="BN283" i="9"/>
  <c r="BM283" i="9"/>
  <c r="BN282" i="9"/>
  <c r="BM282" i="9"/>
  <c r="BN281" i="9"/>
  <c r="BM281" i="9"/>
  <c r="BN280" i="9"/>
  <c r="BM280" i="9"/>
  <c r="BN279" i="9"/>
  <c r="BM279" i="9"/>
  <c r="BN278" i="9"/>
  <c r="BM278" i="9"/>
  <c r="BN277" i="9"/>
  <c r="BM277" i="9"/>
  <c r="BN276" i="9"/>
  <c r="BM276" i="9"/>
  <c r="BN275" i="9"/>
  <c r="BM275" i="9"/>
  <c r="BN274" i="9"/>
  <c r="BM274" i="9"/>
  <c r="BN273" i="9"/>
  <c r="BM273" i="9"/>
  <c r="BN272" i="9"/>
  <c r="BM272" i="9"/>
  <c r="BN271" i="9"/>
  <c r="BM271" i="9"/>
  <c r="BN270" i="9"/>
  <c r="BM270" i="9"/>
  <c r="BN269" i="9"/>
  <c r="BM269" i="9"/>
  <c r="BN268" i="9"/>
  <c r="BM268" i="9"/>
  <c r="BN267" i="9"/>
  <c r="BM267" i="9"/>
  <c r="BN266" i="9"/>
  <c r="BM266" i="9"/>
  <c r="BN265" i="9"/>
  <c r="BM265" i="9"/>
  <c r="BN264" i="9"/>
  <c r="BM264" i="9"/>
  <c r="BN263" i="9"/>
  <c r="BM263" i="9"/>
  <c r="BN262" i="9"/>
  <c r="BM262" i="9"/>
  <c r="BN261" i="9"/>
  <c r="BM261" i="9"/>
  <c r="BN260" i="9"/>
  <c r="BM260" i="9"/>
  <c r="BN259" i="9"/>
  <c r="BM259" i="9"/>
  <c r="BN258" i="9"/>
  <c r="BM258" i="9"/>
  <c r="BN257" i="9"/>
  <c r="BM257" i="9"/>
  <c r="BN256" i="9"/>
  <c r="BM256" i="9"/>
  <c r="BN255" i="9"/>
  <c r="BM255" i="9"/>
  <c r="BN254" i="9"/>
  <c r="BM254" i="9"/>
  <c r="BN253" i="9"/>
  <c r="BM253" i="9"/>
  <c r="BN252" i="9"/>
  <c r="BM252" i="9"/>
  <c r="BN251" i="9"/>
  <c r="BM251" i="9"/>
  <c r="BN250" i="9"/>
  <c r="BM250" i="9"/>
  <c r="BN249" i="9"/>
  <c r="BM249" i="9"/>
  <c r="BN248" i="9"/>
  <c r="BM248" i="9"/>
  <c r="BN247" i="9"/>
  <c r="BM247" i="9"/>
  <c r="BN246" i="9"/>
  <c r="BM246" i="9"/>
  <c r="BN245" i="9"/>
  <c r="BM245" i="9"/>
  <c r="BN244" i="9"/>
  <c r="BM244" i="9"/>
  <c r="BN243" i="9"/>
  <c r="BM243" i="9"/>
  <c r="BN242" i="9"/>
  <c r="BM242" i="9"/>
  <c r="BN241" i="9"/>
  <c r="BM241" i="9"/>
  <c r="BN240" i="9"/>
  <c r="BM240" i="9"/>
  <c r="BN239" i="9"/>
  <c r="BM239" i="9"/>
  <c r="BN238" i="9"/>
  <c r="BM238" i="9"/>
  <c r="BN237" i="9"/>
  <c r="BM237" i="9"/>
  <c r="BN236" i="9"/>
  <c r="BM236" i="9"/>
  <c r="BN235" i="9"/>
  <c r="BM235" i="9"/>
  <c r="BN234" i="9"/>
  <c r="BM234" i="9"/>
  <c r="BN233" i="9"/>
  <c r="BM233" i="9"/>
  <c r="BN232" i="9"/>
  <c r="BM232" i="9"/>
  <c r="BN231" i="9"/>
  <c r="BM231" i="9"/>
  <c r="BN230" i="9"/>
  <c r="BM230" i="9"/>
  <c r="BN229" i="9"/>
  <c r="BM229" i="9"/>
  <c r="BN228" i="9"/>
  <c r="BM228" i="9"/>
  <c r="BN227" i="9"/>
  <c r="BM227" i="9"/>
  <c r="BN226" i="9"/>
  <c r="BM226" i="9"/>
  <c r="BN225" i="9"/>
  <c r="BM225" i="9"/>
  <c r="BN224" i="9"/>
  <c r="BM224" i="9"/>
  <c r="BN223" i="9"/>
  <c r="BM223" i="9"/>
  <c r="BN222" i="9"/>
  <c r="BM222" i="9"/>
  <c r="BN221" i="9"/>
  <c r="BM221" i="9"/>
  <c r="BN220" i="9"/>
  <c r="BM220" i="9"/>
  <c r="BN219" i="9"/>
  <c r="BM219" i="9"/>
  <c r="BN218" i="9"/>
  <c r="BM218" i="9"/>
  <c r="BN217" i="9"/>
  <c r="BM217" i="9"/>
  <c r="BN216" i="9"/>
  <c r="BM216" i="9"/>
  <c r="BN215" i="9"/>
  <c r="BM215" i="9"/>
  <c r="BN214" i="9"/>
  <c r="BM214" i="9"/>
  <c r="BN213" i="9"/>
  <c r="BM213" i="9"/>
  <c r="BN212" i="9"/>
  <c r="BM212" i="9"/>
  <c r="BN211" i="9"/>
  <c r="BM211" i="9"/>
  <c r="BN210" i="9"/>
  <c r="BM210" i="9"/>
  <c r="BN209" i="9"/>
  <c r="BM209" i="9"/>
  <c r="BN208" i="9"/>
  <c r="BM208" i="9"/>
  <c r="BN207" i="9"/>
  <c r="BM207" i="9"/>
  <c r="BN206" i="9"/>
  <c r="BM206" i="9"/>
  <c r="BN205" i="9"/>
  <c r="BM205" i="9"/>
  <c r="BN204" i="9"/>
  <c r="BM204" i="9"/>
  <c r="BN203" i="9"/>
  <c r="BM203" i="9"/>
  <c r="BN202" i="9"/>
  <c r="BM202" i="9"/>
  <c r="BN201" i="9"/>
  <c r="BM201" i="9"/>
  <c r="BN200" i="9"/>
  <c r="BM200" i="9"/>
  <c r="BN199" i="9"/>
  <c r="BM199" i="9"/>
  <c r="BN198" i="9"/>
  <c r="BM198" i="9"/>
  <c r="BN197" i="9"/>
  <c r="BM197" i="9"/>
  <c r="BN196" i="9"/>
  <c r="BM196" i="9"/>
  <c r="BN195" i="9"/>
  <c r="BM195" i="9"/>
  <c r="BN194" i="9"/>
  <c r="BM194" i="9"/>
  <c r="BN193" i="9"/>
  <c r="BM193" i="9"/>
  <c r="BN192" i="9"/>
  <c r="BM192" i="9"/>
  <c r="BN191" i="9"/>
  <c r="BM191" i="9"/>
  <c r="BN190" i="9"/>
  <c r="BM190" i="9"/>
  <c r="BN189" i="9"/>
  <c r="BM189" i="9"/>
  <c r="BN188" i="9"/>
  <c r="BM188" i="9"/>
  <c r="BN187" i="9"/>
  <c r="BM187" i="9"/>
  <c r="BN186" i="9"/>
  <c r="BM186" i="9"/>
  <c r="BN185" i="9"/>
  <c r="BM185" i="9"/>
  <c r="BN184" i="9"/>
  <c r="BM184" i="9"/>
  <c r="BN183" i="9"/>
  <c r="BM183" i="9"/>
  <c r="BN182" i="9"/>
  <c r="BM182" i="9"/>
  <c r="BN181" i="9"/>
  <c r="BM181" i="9"/>
  <c r="BN180" i="9"/>
  <c r="BM180" i="9"/>
  <c r="BN179" i="9"/>
  <c r="BM179" i="9"/>
  <c r="BN178" i="9"/>
  <c r="BM178" i="9"/>
  <c r="BN177" i="9"/>
  <c r="BM177" i="9"/>
  <c r="BN176" i="9"/>
  <c r="BM176" i="9"/>
  <c r="BN175" i="9"/>
  <c r="BM175" i="9"/>
  <c r="BN174" i="9"/>
  <c r="BM174" i="9"/>
  <c r="BN173" i="9"/>
  <c r="BM173" i="9"/>
  <c r="BN172" i="9"/>
  <c r="BM172" i="9"/>
  <c r="BN171" i="9"/>
  <c r="BM171" i="9"/>
  <c r="BN170" i="9"/>
  <c r="BM170" i="9"/>
  <c r="BN169" i="9"/>
  <c r="BM169" i="9"/>
  <c r="BN168" i="9"/>
  <c r="BM168" i="9"/>
  <c r="BN167" i="9"/>
  <c r="BM167" i="9"/>
  <c r="BN166" i="9"/>
  <c r="BM166" i="9"/>
  <c r="BN165" i="9"/>
  <c r="BM165" i="9"/>
  <c r="BN164" i="9"/>
  <c r="BM164" i="9"/>
  <c r="BN163" i="9"/>
  <c r="BM163" i="9"/>
  <c r="BN162" i="9"/>
  <c r="BM162" i="9"/>
  <c r="BN161" i="9"/>
  <c r="BM161" i="9"/>
  <c r="BN160" i="9"/>
  <c r="BM160" i="9"/>
  <c r="BN159" i="9"/>
  <c r="BM159" i="9"/>
  <c r="BN158" i="9"/>
  <c r="BM158" i="9"/>
  <c r="BN157" i="9"/>
  <c r="BM157" i="9"/>
  <c r="BN156" i="9"/>
  <c r="BM156" i="9"/>
  <c r="BN155" i="9"/>
  <c r="BM155" i="9"/>
  <c r="BN154" i="9"/>
  <c r="BM154" i="9"/>
  <c r="BN153" i="9"/>
  <c r="BM153" i="9"/>
  <c r="BN152" i="9"/>
  <c r="BM152" i="9"/>
  <c r="BN151" i="9"/>
  <c r="BM151" i="9"/>
  <c r="BN150" i="9"/>
  <c r="BM150" i="9"/>
  <c r="BN149" i="9"/>
  <c r="BM149" i="9"/>
  <c r="BN148" i="9"/>
  <c r="BM148" i="9"/>
  <c r="BN147" i="9"/>
  <c r="BM147" i="9"/>
  <c r="BN146" i="9"/>
  <c r="BM146" i="9"/>
  <c r="BN145" i="9"/>
  <c r="BM145" i="9"/>
  <c r="BN144" i="9"/>
  <c r="BM144" i="9"/>
  <c r="BN143" i="9"/>
  <c r="BM143" i="9"/>
  <c r="BN142" i="9"/>
  <c r="BM142" i="9"/>
  <c r="BN141" i="9"/>
  <c r="BM141" i="9"/>
  <c r="BN140" i="9"/>
  <c r="BM140" i="9"/>
  <c r="BN139" i="9"/>
  <c r="BM139" i="9"/>
  <c r="BN138" i="9"/>
  <c r="BM138" i="9"/>
  <c r="BN137" i="9"/>
  <c r="BM137" i="9"/>
  <c r="BN136" i="9"/>
  <c r="BM136" i="9"/>
  <c r="BN135" i="9"/>
  <c r="BM135" i="9"/>
  <c r="BN134" i="9"/>
  <c r="BM134" i="9"/>
  <c r="BN133" i="9"/>
  <c r="BM133" i="9"/>
  <c r="BN132" i="9"/>
  <c r="BM132" i="9"/>
  <c r="BN131" i="9"/>
  <c r="BM131" i="9"/>
  <c r="BN130" i="9"/>
  <c r="BM130" i="9"/>
  <c r="BN129" i="9"/>
  <c r="BM129" i="9"/>
  <c r="BN128" i="9"/>
  <c r="BM128" i="9"/>
  <c r="BN127" i="9"/>
  <c r="BM127" i="9"/>
  <c r="BN126" i="9"/>
  <c r="BM126" i="9"/>
  <c r="BN125" i="9"/>
  <c r="BM125" i="9"/>
  <c r="BN124" i="9"/>
  <c r="BM124" i="9"/>
  <c r="BN123" i="9"/>
  <c r="BM123" i="9"/>
  <c r="BN122" i="9"/>
  <c r="BM122" i="9"/>
  <c r="BN121" i="9"/>
  <c r="BM121" i="9"/>
  <c r="BN120" i="9"/>
  <c r="BM120" i="9"/>
  <c r="BN119" i="9"/>
  <c r="BM119" i="9"/>
  <c r="BN118" i="9"/>
  <c r="BM118" i="9"/>
  <c r="BN117" i="9"/>
  <c r="BM117" i="9"/>
  <c r="BN116" i="9"/>
  <c r="BM116" i="9"/>
  <c r="BN115" i="9"/>
  <c r="BM115" i="9"/>
  <c r="BN114" i="9"/>
  <c r="BM114" i="9"/>
  <c r="BN113" i="9"/>
  <c r="BM113" i="9"/>
  <c r="BN112" i="9"/>
  <c r="BM112" i="9"/>
  <c r="BN111" i="9"/>
  <c r="BM111" i="9"/>
  <c r="BN110" i="9"/>
  <c r="BM110" i="9"/>
  <c r="BN109" i="9"/>
  <c r="BM109" i="9"/>
  <c r="BN108" i="9"/>
  <c r="BM108" i="9"/>
  <c r="BN107" i="9"/>
  <c r="BM107" i="9"/>
  <c r="BN106" i="9"/>
  <c r="BM106" i="9"/>
  <c r="BN105" i="9"/>
  <c r="BM105" i="9"/>
  <c r="BN434" i="9"/>
  <c r="BM434" i="9"/>
  <c r="BN433" i="9"/>
  <c r="BM433" i="9"/>
  <c r="BN432" i="9"/>
  <c r="BM432" i="9"/>
  <c r="BN431" i="9"/>
  <c r="BM431" i="9"/>
  <c r="BN430" i="9"/>
  <c r="BM430" i="9"/>
  <c r="BN429" i="9"/>
  <c r="BM429" i="9"/>
  <c r="BN428" i="9"/>
  <c r="BM428" i="9"/>
  <c r="BN427" i="9"/>
  <c r="BM427" i="9"/>
  <c r="BN426" i="9"/>
  <c r="BM426" i="9"/>
  <c r="BN425" i="9"/>
  <c r="BM425" i="9"/>
  <c r="BN424" i="9"/>
  <c r="BM424" i="9"/>
  <c r="BN423" i="9"/>
  <c r="BM423" i="9"/>
  <c r="BN422" i="9"/>
  <c r="BM422" i="9"/>
  <c r="BN421" i="9"/>
  <c r="BM421" i="9"/>
  <c r="BN420" i="9"/>
  <c r="BM420" i="9"/>
  <c r="BN419" i="9"/>
  <c r="BM419" i="9"/>
  <c r="BN418" i="9"/>
  <c r="BM418" i="9"/>
  <c r="BN417" i="9"/>
  <c r="BM417" i="9"/>
  <c r="BN416" i="9"/>
  <c r="BM416" i="9"/>
  <c r="BN415" i="9"/>
  <c r="BM415" i="9"/>
  <c r="BN414" i="9"/>
  <c r="BM414" i="9"/>
  <c r="BN413" i="9"/>
  <c r="BM413" i="9"/>
  <c r="BN412" i="9"/>
  <c r="BM412" i="9"/>
  <c r="BN411" i="9"/>
  <c r="BM411" i="9"/>
  <c r="BN410" i="9"/>
  <c r="BM410" i="9"/>
  <c r="BN409" i="9"/>
  <c r="BM409" i="9"/>
  <c r="BN408" i="9"/>
  <c r="BM408" i="9"/>
  <c r="BN407" i="9"/>
  <c r="BM407" i="9"/>
  <c r="BN406" i="9"/>
  <c r="BM406" i="9"/>
  <c r="BN405" i="9"/>
  <c r="BM405" i="9"/>
  <c r="BN404" i="9"/>
  <c r="BM404" i="9"/>
  <c r="BN403" i="9"/>
  <c r="BM403" i="9"/>
  <c r="BN402" i="9"/>
  <c r="BM402" i="9"/>
  <c r="BN401" i="9"/>
  <c r="BM401" i="9"/>
  <c r="BN400" i="9"/>
  <c r="BM400" i="9"/>
  <c r="BN399" i="9"/>
  <c r="BM399" i="9"/>
  <c r="BN398" i="9"/>
  <c r="BM398" i="9"/>
  <c r="BN397" i="9"/>
  <c r="BM397" i="9"/>
  <c r="BN396" i="9"/>
  <c r="BM396" i="9"/>
  <c r="BN395" i="9"/>
  <c r="BM395" i="9"/>
  <c r="BN394" i="9"/>
  <c r="BM394" i="9"/>
  <c r="BN393" i="9"/>
  <c r="BM393" i="9"/>
  <c r="BN392" i="9"/>
  <c r="BM392" i="9"/>
  <c r="BN391" i="9"/>
  <c r="BM391" i="9"/>
  <c r="BN390" i="9"/>
  <c r="BM390" i="9"/>
  <c r="BN389" i="9"/>
  <c r="BM389" i="9"/>
  <c r="BN388" i="9"/>
  <c r="BM388" i="9"/>
  <c r="BN387" i="9"/>
  <c r="BM387" i="9"/>
  <c r="BN386" i="9"/>
  <c r="BM386" i="9"/>
  <c r="BN385" i="9"/>
  <c r="BM385" i="9"/>
  <c r="BN384" i="9"/>
  <c r="BM384" i="9"/>
  <c r="BN383" i="9"/>
  <c r="BM383" i="9"/>
  <c r="BN382" i="9"/>
  <c r="BM382" i="9"/>
  <c r="BN381" i="9"/>
  <c r="BM381" i="9"/>
  <c r="BN380" i="9"/>
  <c r="BM380" i="9"/>
  <c r="BN379" i="9"/>
  <c r="BM379" i="9"/>
  <c r="BN378" i="9"/>
  <c r="BM378" i="9"/>
  <c r="BN377" i="9"/>
  <c r="BM377" i="9"/>
  <c r="BN376" i="9"/>
  <c r="BM376" i="9"/>
  <c r="BN375" i="9"/>
  <c r="BM375" i="9"/>
  <c r="BN374" i="9"/>
  <c r="BM374" i="9"/>
  <c r="BN373" i="9"/>
  <c r="BM373" i="9"/>
  <c r="BN372" i="9"/>
  <c r="BM372" i="9"/>
  <c r="BN371" i="9"/>
  <c r="BM371" i="9"/>
  <c r="BN370" i="9"/>
  <c r="BM370" i="9"/>
  <c r="BN102" i="9"/>
  <c r="BM102" i="9"/>
  <c r="BN101" i="9"/>
  <c r="BM101" i="9"/>
  <c r="BN367" i="9"/>
  <c r="BM367" i="9"/>
  <c r="BN100" i="9"/>
  <c r="BM100" i="9"/>
  <c r="BN366" i="9"/>
  <c r="BM366" i="9"/>
  <c r="BN365" i="9"/>
  <c r="BM365" i="9"/>
  <c r="BN364" i="9"/>
  <c r="BM364" i="9"/>
  <c r="BN363" i="9"/>
  <c r="BM363" i="9"/>
  <c r="BN362" i="9"/>
  <c r="BM362" i="9"/>
  <c r="BN361" i="9"/>
  <c r="BM361" i="9"/>
  <c r="BN360" i="9"/>
  <c r="BM360" i="9"/>
  <c r="BN359" i="9"/>
  <c r="BM359" i="9"/>
  <c r="BN358" i="9"/>
  <c r="BM358" i="9"/>
  <c r="BN357" i="9"/>
  <c r="BM357" i="9"/>
  <c r="BN356" i="9"/>
  <c r="BM356" i="9"/>
  <c r="BN99" i="9"/>
  <c r="BM99" i="9"/>
  <c r="BN98" i="9"/>
  <c r="BM98" i="9"/>
  <c r="BN97" i="9"/>
  <c r="BM97" i="9"/>
  <c r="BN96" i="9"/>
  <c r="BM96" i="9"/>
  <c r="BN95" i="9"/>
  <c r="BM95" i="9"/>
  <c r="BN94" i="9"/>
  <c r="BM94" i="9"/>
  <c r="BN355" i="9"/>
  <c r="BM355" i="9"/>
  <c r="BN93" i="9"/>
  <c r="BM93" i="9"/>
  <c r="BN354" i="9"/>
  <c r="BM354" i="9"/>
  <c r="BN353" i="9"/>
  <c r="BM353" i="9"/>
  <c r="BN352" i="9"/>
  <c r="BM352" i="9"/>
  <c r="BN351" i="9"/>
  <c r="BM351" i="9"/>
  <c r="BN350" i="9"/>
  <c r="BM350" i="9"/>
  <c r="BN349" i="9"/>
  <c r="BM349" i="9"/>
  <c r="BN348" i="9"/>
  <c r="BM348" i="9"/>
  <c r="BN347" i="9"/>
  <c r="BM347" i="9"/>
  <c r="BN346" i="9"/>
  <c r="BM346" i="9"/>
  <c r="BN345" i="9"/>
  <c r="BM345" i="9"/>
  <c r="BN344" i="9"/>
  <c r="BM344" i="9"/>
  <c r="BN343" i="9"/>
  <c r="BM343" i="9"/>
  <c r="BN41" i="9"/>
  <c r="BM41" i="9"/>
  <c r="BN40" i="9"/>
  <c r="BM40" i="9"/>
  <c r="BN39" i="9"/>
  <c r="BM39" i="9"/>
  <c r="BN38" i="9"/>
  <c r="BM38" i="9"/>
  <c r="BN37" i="9"/>
  <c r="BM37" i="9"/>
  <c r="BN36" i="9"/>
  <c r="BM36" i="9"/>
  <c r="BN35" i="9"/>
  <c r="BM35" i="9"/>
  <c r="BN34" i="9"/>
  <c r="BM34" i="9"/>
  <c r="BN33" i="9"/>
  <c r="BM33" i="9"/>
  <c r="BN32" i="9"/>
  <c r="BM32" i="9"/>
  <c r="BN31" i="9"/>
  <c r="BM31" i="9"/>
  <c r="BN30" i="9"/>
  <c r="BM30" i="9"/>
  <c r="BN29" i="9"/>
  <c r="BM29" i="9"/>
  <c r="BN28" i="9"/>
  <c r="BM28" i="9"/>
  <c r="BN27" i="9"/>
  <c r="BM27" i="9"/>
  <c r="BN26" i="9"/>
  <c r="BM26" i="9"/>
  <c r="BN25" i="9"/>
  <c r="BM25" i="9"/>
  <c r="BN24" i="9"/>
  <c r="BM24" i="9"/>
  <c r="BN23" i="9"/>
  <c r="BM23" i="9"/>
  <c r="BN22" i="9"/>
  <c r="BM22" i="9"/>
  <c r="BN21" i="9"/>
  <c r="BM21" i="9"/>
  <c r="BN20" i="9"/>
  <c r="BM20" i="9"/>
  <c r="BN19" i="9"/>
  <c r="BM19" i="9"/>
  <c r="BN18" i="9"/>
  <c r="BM18" i="9"/>
  <c r="BN17" i="9"/>
  <c r="BM17" i="9"/>
  <c r="BN16" i="9"/>
  <c r="BM16" i="9"/>
  <c r="BN15" i="9"/>
  <c r="BM15" i="9"/>
  <c r="BN14" i="9"/>
  <c r="BM14" i="9"/>
  <c r="BN13" i="9"/>
  <c r="BM13" i="9"/>
  <c r="BN12" i="9"/>
  <c r="BM12" i="9"/>
  <c r="BN11" i="9"/>
  <c r="BM11" i="9"/>
  <c r="BN10" i="9"/>
  <c r="BM10" i="9"/>
  <c r="BN9" i="9"/>
  <c r="BM9" i="9"/>
  <c r="BN92" i="9"/>
  <c r="BM92" i="9"/>
  <c r="BN91" i="9"/>
  <c r="BM91" i="9"/>
  <c r="BN90" i="9"/>
  <c r="BM90" i="9"/>
  <c r="BN89" i="9"/>
  <c r="BM89" i="9"/>
  <c r="BN88" i="9"/>
  <c r="BM88" i="9"/>
  <c r="BN342" i="9"/>
  <c r="BM342" i="9"/>
  <c r="BN341" i="9"/>
  <c r="BM341" i="9"/>
  <c r="BN340" i="9"/>
  <c r="BM340" i="9"/>
  <c r="BN339" i="9"/>
  <c r="BM339" i="9"/>
  <c r="BN338" i="9"/>
  <c r="BM338" i="9"/>
  <c r="BN337" i="9"/>
  <c r="BM337" i="9"/>
  <c r="BN87" i="9"/>
  <c r="BM87" i="9"/>
  <c r="BN77" i="9"/>
  <c r="BM77" i="9"/>
  <c r="BN76" i="9"/>
  <c r="BM76" i="9"/>
  <c r="BN75" i="9"/>
  <c r="BM75" i="9"/>
  <c r="BN74" i="9"/>
  <c r="BM74" i="9"/>
  <c r="BN73" i="9"/>
  <c r="BM73" i="9"/>
  <c r="BN72" i="9"/>
  <c r="BM72" i="9"/>
  <c r="BN71" i="9"/>
  <c r="BM71" i="9"/>
  <c r="BN86" i="9"/>
  <c r="BM86" i="9"/>
  <c r="BN85" i="9"/>
  <c r="BM85" i="9"/>
  <c r="BN336" i="9"/>
  <c r="BM336" i="9"/>
  <c r="BN335" i="9"/>
  <c r="BM335" i="9"/>
  <c r="BN334" i="9"/>
  <c r="BM334" i="9"/>
  <c r="BN333" i="9"/>
  <c r="BM333" i="9"/>
  <c r="BN332" i="9"/>
  <c r="BM332" i="9"/>
  <c r="BN331" i="9"/>
  <c r="BM331" i="9"/>
  <c r="BN84" i="9"/>
  <c r="BM84" i="9"/>
  <c r="BN83" i="9"/>
  <c r="BM83" i="9"/>
  <c r="BN82" i="9"/>
  <c r="BM82" i="9"/>
  <c r="BN81" i="9"/>
  <c r="BM81" i="9"/>
  <c r="BN330" i="9"/>
  <c r="BM330" i="9"/>
  <c r="BN329" i="9"/>
  <c r="BM329" i="9"/>
  <c r="BN328" i="9"/>
  <c r="BM328" i="9"/>
  <c r="BN327" i="9"/>
  <c r="BM327" i="9"/>
  <c r="BN70" i="9"/>
  <c r="BM70" i="9"/>
  <c r="BN69" i="9"/>
  <c r="BM69" i="9"/>
  <c r="BN68" i="9"/>
  <c r="BM68" i="9"/>
  <c r="BN67" i="9"/>
  <c r="BM67" i="9"/>
  <c r="BN66" i="9"/>
  <c r="BM66" i="9"/>
  <c r="BN65" i="9"/>
  <c r="BM65" i="9"/>
  <c r="BN64" i="9"/>
  <c r="BM64" i="9"/>
  <c r="BN63" i="9"/>
  <c r="BM63" i="9"/>
  <c r="BN62" i="9"/>
  <c r="BM62" i="9"/>
  <c r="BN80" i="9"/>
  <c r="BM80" i="9"/>
  <c r="BN326" i="9"/>
  <c r="BM326" i="9"/>
  <c r="BN325" i="9"/>
  <c r="BM325" i="9"/>
  <c r="BN324" i="9"/>
  <c r="BM324" i="9"/>
  <c r="BN323" i="9"/>
  <c r="BM323" i="9"/>
  <c r="BN322" i="9"/>
  <c r="BM322" i="9"/>
  <c r="BN61" i="9"/>
  <c r="BM61" i="9"/>
  <c r="BN60" i="9"/>
  <c r="BM60" i="9"/>
  <c r="BN59" i="9"/>
  <c r="BM59" i="9"/>
  <c r="BN58" i="9"/>
  <c r="BM58" i="9"/>
  <c r="BN57" i="9"/>
  <c r="BM57" i="9"/>
  <c r="BN79" i="9"/>
  <c r="BM79" i="9"/>
  <c r="BN56" i="9"/>
  <c r="BM56" i="9"/>
  <c r="BN55" i="9"/>
  <c r="BM55" i="9"/>
  <c r="BN54" i="9"/>
  <c r="BM54" i="9"/>
  <c r="BN53" i="9"/>
  <c r="BM53" i="9"/>
  <c r="BN52" i="9"/>
  <c r="BM52" i="9"/>
  <c r="BN51" i="9"/>
  <c r="BM51" i="9"/>
  <c r="BN50" i="9"/>
  <c r="BM50" i="9"/>
  <c r="BN49" i="9"/>
  <c r="BM49" i="9"/>
  <c r="BN48" i="9"/>
  <c r="BM48" i="9"/>
  <c r="BN47" i="9"/>
  <c r="BM47" i="9"/>
  <c r="BN78" i="9"/>
  <c r="BM78" i="9"/>
  <c r="BN321" i="9"/>
  <c r="BM321" i="9"/>
  <c r="BN320" i="9"/>
  <c r="BM320" i="9"/>
  <c r="BN319" i="9"/>
  <c r="BM319" i="9"/>
  <c r="BN318" i="9"/>
  <c r="BM318" i="9"/>
  <c r="BN317" i="9"/>
  <c r="BM317" i="9"/>
  <c r="BN316" i="9"/>
  <c r="BM316" i="9"/>
  <c r="BN46" i="9"/>
  <c r="BM46" i="9"/>
  <c r="BN45" i="9"/>
  <c r="BM45" i="9"/>
  <c r="BN44" i="9"/>
  <c r="BM44" i="9"/>
  <c r="BN43" i="9"/>
  <c r="BM43" i="9"/>
  <c r="BN42" i="9"/>
  <c r="BM42" i="9"/>
  <c r="BN315" i="9"/>
  <c r="BM315" i="9"/>
  <c r="BN314" i="9"/>
  <c r="BM314" i="9"/>
  <c r="BN313" i="9"/>
  <c r="BM313" i="9"/>
  <c r="BN312" i="9"/>
  <c r="BM312" i="9"/>
  <c r="BN311" i="9"/>
  <c r="BM311" i="9"/>
  <c r="BN310" i="9"/>
  <c r="BM310" i="9"/>
  <c r="BN309" i="9"/>
  <c r="BM309" i="9"/>
  <c r="I30" i="1" l="1"/>
  <c r="J30" i="1"/>
  <c r="K30" i="1"/>
  <c r="F25" i="1"/>
  <c r="F24" i="1"/>
  <c r="F33" i="1"/>
  <c r="F34" i="1"/>
  <c r="O24" i="1"/>
  <c r="O25" i="1"/>
  <c r="L26" i="1"/>
  <c r="N17" i="1"/>
  <c r="S26" i="1"/>
  <c r="M17" i="1"/>
  <c r="L17" i="1"/>
  <c r="M26" i="1"/>
  <c r="K17" i="1"/>
  <c r="J17" i="1"/>
  <c r="T26" i="1"/>
  <c r="I17" i="1"/>
  <c r="M30" i="1"/>
  <c r="L30" i="1"/>
  <c r="M24" i="1"/>
  <c r="L24" i="1"/>
  <c r="U26" i="1"/>
  <c r="U24" i="1"/>
  <c r="V26" i="1"/>
  <c r="T24" i="1"/>
  <c r="V24" i="1"/>
  <c r="C355" i="9"/>
  <c r="D355" i="9"/>
  <c r="C356" i="9"/>
  <c r="D356" i="9"/>
  <c r="AD460" i="9"/>
  <c r="AC460" i="9"/>
  <c r="AD459" i="9"/>
  <c r="AC459" i="9"/>
  <c r="AD458" i="9"/>
  <c r="AC458" i="9"/>
  <c r="AD457" i="9"/>
  <c r="AC457" i="9"/>
  <c r="AD456" i="9"/>
  <c r="AC456" i="9"/>
  <c r="AD455" i="9"/>
  <c r="AC455" i="9"/>
  <c r="AD454" i="9"/>
  <c r="AC454" i="9"/>
  <c r="AD453" i="9"/>
  <c r="AC453" i="9"/>
  <c r="AD452" i="9"/>
  <c r="AC452" i="9"/>
  <c r="AD451" i="9"/>
  <c r="AC451" i="9"/>
  <c r="AD450" i="9"/>
  <c r="AC450" i="9"/>
  <c r="AD449" i="9"/>
  <c r="AC449" i="9"/>
  <c r="AD448" i="9"/>
  <c r="AC448" i="9"/>
  <c r="AD447" i="9"/>
  <c r="AC447" i="9"/>
  <c r="AD446" i="9"/>
  <c r="AC446" i="9"/>
  <c r="AD445" i="9"/>
  <c r="AC445" i="9"/>
  <c r="AD444" i="9"/>
  <c r="AC444" i="9"/>
  <c r="AD443" i="9"/>
  <c r="AC443" i="9"/>
  <c r="AD442" i="9"/>
  <c r="AC442" i="9"/>
  <c r="AD441" i="9"/>
  <c r="AC441" i="9"/>
  <c r="AD440" i="9"/>
  <c r="AC440" i="9"/>
  <c r="AD439" i="9"/>
  <c r="AC439" i="9"/>
  <c r="AD438" i="9"/>
  <c r="AC438" i="9"/>
  <c r="AD437" i="9"/>
  <c r="AC437" i="9"/>
  <c r="AD436" i="9"/>
  <c r="AC436" i="9"/>
  <c r="AD435" i="9"/>
  <c r="AC435" i="9"/>
  <c r="AD434" i="9"/>
  <c r="AC434" i="9"/>
  <c r="AD433" i="9"/>
  <c r="AC433" i="9"/>
  <c r="AD432" i="9"/>
  <c r="AC432" i="9"/>
  <c r="AD431" i="9"/>
  <c r="AC431" i="9"/>
  <c r="AD430" i="9"/>
  <c r="AC430" i="9"/>
  <c r="AD429" i="9"/>
  <c r="AC429" i="9"/>
  <c r="AD428" i="9"/>
  <c r="AC428" i="9"/>
  <c r="AD427" i="9"/>
  <c r="AC427" i="9"/>
  <c r="AD426" i="9"/>
  <c r="AC426" i="9"/>
  <c r="AD425" i="9"/>
  <c r="AC425" i="9"/>
  <c r="AD424" i="9"/>
  <c r="AC424" i="9"/>
  <c r="AD423" i="9"/>
  <c r="AC423" i="9"/>
  <c r="AD422" i="9"/>
  <c r="AC422" i="9"/>
  <c r="AD421" i="9"/>
  <c r="AC421" i="9"/>
  <c r="AD420" i="9"/>
  <c r="AC420" i="9"/>
  <c r="AD419" i="9"/>
  <c r="AC419" i="9"/>
  <c r="AD418" i="9"/>
  <c r="AC418" i="9"/>
  <c r="AD417" i="9"/>
  <c r="AC417" i="9"/>
  <c r="AD416" i="9"/>
  <c r="AC416" i="9"/>
  <c r="AD415" i="9"/>
  <c r="AC415" i="9"/>
  <c r="AD414" i="9"/>
  <c r="AC414" i="9"/>
  <c r="AD413" i="9"/>
  <c r="AC413" i="9"/>
  <c r="AD412" i="9"/>
  <c r="AC412" i="9"/>
  <c r="AD411" i="9"/>
  <c r="AC411" i="9"/>
  <c r="AD410" i="9"/>
  <c r="AC410" i="9"/>
  <c r="AD409" i="9"/>
  <c r="AC409" i="9"/>
  <c r="AD408" i="9"/>
  <c r="AC408" i="9"/>
  <c r="AD407" i="9"/>
  <c r="AC407" i="9"/>
  <c r="AD406" i="9"/>
  <c r="AC406" i="9"/>
  <c r="AD405" i="9"/>
  <c r="AC405" i="9"/>
  <c r="AD404" i="9"/>
  <c r="AC404" i="9"/>
  <c r="AD403" i="9"/>
  <c r="AC403" i="9"/>
  <c r="AD402" i="9"/>
  <c r="AC402" i="9"/>
  <c r="AD401" i="9"/>
  <c r="AC401" i="9"/>
  <c r="AD400" i="9"/>
  <c r="AC400" i="9"/>
  <c r="AD399" i="9"/>
  <c r="AC399" i="9"/>
  <c r="AD398" i="9"/>
  <c r="AC398" i="9"/>
  <c r="AD397" i="9"/>
  <c r="AC397" i="9"/>
  <c r="AD396" i="9"/>
  <c r="AC396" i="9"/>
  <c r="AD395" i="9"/>
  <c r="AC395" i="9"/>
  <c r="AD394" i="9"/>
  <c r="AC394" i="9"/>
  <c r="AD393" i="9"/>
  <c r="AC393" i="9"/>
  <c r="AD392" i="9"/>
  <c r="AC392" i="9"/>
  <c r="AD391" i="9"/>
  <c r="AC391" i="9"/>
  <c r="AD390" i="9"/>
  <c r="AC390" i="9"/>
  <c r="AD389" i="9"/>
  <c r="AC389" i="9"/>
  <c r="AD388" i="9"/>
  <c r="AC388" i="9"/>
  <c r="AD387" i="9"/>
  <c r="AC387" i="9"/>
  <c r="AD386" i="9"/>
  <c r="AC386" i="9"/>
  <c r="AD385" i="9"/>
  <c r="AC385" i="9"/>
  <c r="AD384" i="9"/>
  <c r="AC384" i="9"/>
  <c r="AD383" i="9"/>
  <c r="AC383" i="9"/>
  <c r="AD382" i="9"/>
  <c r="AC382" i="9"/>
  <c r="AD381" i="9"/>
  <c r="AC381" i="9"/>
  <c r="AD380" i="9"/>
  <c r="AC380" i="9"/>
  <c r="AD379" i="9"/>
  <c r="AC379" i="9"/>
  <c r="AD378" i="9"/>
  <c r="AC378" i="9"/>
  <c r="AD377" i="9"/>
  <c r="AC377" i="9"/>
  <c r="AD376" i="9"/>
  <c r="AC376" i="9"/>
  <c r="AD375" i="9"/>
  <c r="AC375" i="9"/>
  <c r="AD374" i="9"/>
  <c r="AC374" i="9"/>
  <c r="AD373" i="9"/>
  <c r="AC373" i="9"/>
  <c r="AD372" i="9"/>
  <c r="AC372" i="9"/>
  <c r="AD371" i="9"/>
  <c r="AC371" i="9"/>
  <c r="AD370" i="9"/>
  <c r="AC370" i="9"/>
  <c r="AD369" i="9"/>
  <c r="AC369" i="9"/>
  <c r="AD368" i="9"/>
  <c r="AC368" i="9"/>
  <c r="AD367" i="9"/>
  <c r="AC367" i="9"/>
  <c r="AD366" i="9"/>
  <c r="AC366" i="9"/>
  <c r="AD365" i="9"/>
  <c r="AC365" i="9"/>
  <c r="AD364" i="9"/>
  <c r="AC364" i="9"/>
  <c r="AD363" i="9"/>
  <c r="AC363" i="9"/>
  <c r="AD362" i="9"/>
  <c r="AC362" i="9"/>
  <c r="AD361" i="9"/>
  <c r="AC361" i="9"/>
  <c r="AD360" i="9"/>
  <c r="AC360" i="9"/>
  <c r="AD359" i="9"/>
  <c r="AC359" i="9"/>
  <c r="AD358" i="9"/>
  <c r="AC358" i="9"/>
  <c r="AD357" i="9"/>
  <c r="AC357" i="9"/>
  <c r="AD356" i="9"/>
  <c r="AC356" i="9"/>
  <c r="AD355" i="9"/>
  <c r="AC355" i="9"/>
  <c r="AD354" i="9"/>
  <c r="AC354" i="9"/>
  <c r="AD353" i="9"/>
  <c r="AC353" i="9"/>
  <c r="AD352" i="9"/>
  <c r="AC352" i="9"/>
  <c r="AD351" i="9"/>
  <c r="AC351" i="9"/>
  <c r="AD350" i="9"/>
  <c r="AC350" i="9"/>
  <c r="AD349" i="9"/>
  <c r="AC349" i="9"/>
  <c r="AD348" i="9"/>
  <c r="AC348" i="9"/>
  <c r="AD347" i="9"/>
  <c r="AC347" i="9"/>
  <c r="AD346" i="9"/>
  <c r="AC346" i="9"/>
  <c r="AD345" i="9"/>
  <c r="AC345" i="9"/>
  <c r="AD344" i="9"/>
  <c r="AC344" i="9"/>
  <c r="AD343" i="9"/>
  <c r="AC343" i="9"/>
  <c r="AD342" i="9"/>
  <c r="AC342" i="9"/>
  <c r="AD341" i="9"/>
  <c r="AC341" i="9"/>
  <c r="AD340" i="9"/>
  <c r="AC340" i="9"/>
  <c r="AD339" i="9"/>
  <c r="AC339" i="9"/>
  <c r="AD338" i="9"/>
  <c r="AC338" i="9"/>
  <c r="AD337" i="9"/>
  <c r="AC337" i="9"/>
  <c r="AD336" i="9"/>
  <c r="AC336" i="9"/>
  <c r="AD335" i="9"/>
  <c r="AC335" i="9"/>
  <c r="AD334" i="9"/>
  <c r="AC334" i="9"/>
  <c r="AD333" i="9"/>
  <c r="AC333" i="9"/>
  <c r="AD332" i="9"/>
  <c r="AC332" i="9"/>
  <c r="AD331" i="9"/>
  <c r="AC331" i="9"/>
  <c r="AD330" i="9"/>
  <c r="AC330" i="9"/>
  <c r="AD329" i="9"/>
  <c r="AC329" i="9"/>
  <c r="AD328" i="9"/>
  <c r="AC328" i="9"/>
  <c r="AD327" i="9"/>
  <c r="AC327" i="9"/>
  <c r="AD326" i="9"/>
  <c r="AC326" i="9"/>
  <c r="AD325" i="9"/>
  <c r="AC325" i="9"/>
  <c r="AD324" i="9"/>
  <c r="AC324" i="9"/>
  <c r="AD323" i="9"/>
  <c r="AC323" i="9"/>
  <c r="AD322" i="9"/>
  <c r="AC322" i="9"/>
  <c r="AD321" i="9"/>
  <c r="AC321" i="9"/>
  <c r="AD320" i="9"/>
  <c r="AC320" i="9"/>
  <c r="AD319" i="9"/>
  <c r="AC319" i="9"/>
  <c r="AD318" i="9"/>
  <c r="AC318" i="9"/>
  <c r="AD317" i="9"/>
  <c r="AC317" i="9"/>
  <c r="AD316" i="9"/>
  <c r="AC316" i="9"/>
  <c r="AD315" i="9"/>
  <c r="AC315" i="9"/>
  <c r="AD314" i="9"/>
  <c r="AC314" i="9"/>
  <c r="AD313" i="9"/>
  <c r="AC313" i="9"/>
  <c r="AD312" i="9"/>
  <c r="AC312" i="9"/>
  <c r="AD311" i="9"/>
  <c r="AC311" i="9"/>
  <c r="AD310" i="9"/>
  <c r="AC310" i="9"/>
  <c r="AD309" i="9"/>
  <c r="AC309" i="9"/>
  <c r="AD308" i="9"/>
  <c r="AC308" i="9"/>
  <c r="AD307" i="9"/>
  <c r="AC307" i="9"/>
  <c r="AD306" i="9"/>
  <c r="AC306" i="9"/>
  <c r="AD305" i="9"/>
  <c r="AC305" i="9"/>
  <c r="AD304" i="9"/>
  <c r="AC304" i="9"/>
  <c r="AD303" i="9"/>
  <c r="AC303" i="9"/>
  <c r="AD302" i="9"/>
  <c r="AC302" i="9"/>
  <c r="AD301" i="9"/>
  <c r="AC301" i="9"/>
  <c r="AD300" i="9"/>
  <c r="AC300" i="9"/>
  <c r="AD299" i="9"/>
  <c r="AC299" i="9"/>
  <c r="AD298" i="9"/>
  <c r="AC298" i="9"/>
  <c r="AD297" i="9"/>
  <c r="AC297" i="9"/>
  <c r="AD296" i="9"/>
  <c r="AC296" i="9"/>
  <c r="AD295" i="9"/>
  <c r="AC295" i="9"/>
  <c r="AD294" i="9"/>
  <c r="AC294" i="9"/>
  <c r="AD293" i="9"/>
  <c r="AC293" i="9"/>
  <c r="AD292" i="9"/>
  <c r="AC292" i="9"/>
  <c r="AD291" i="9"/>
  <c r="AC291" i="9"/>
  <c r="AD290" i="9"/>
  <c r="AC290" i="9"/>
  <c r="AD289" i="9"/>
  <c r="AC289" i="9"/>
  <c r="AD288" i="9"/>
  <c r="AC288" i="9"/>
  <c r="AD287" i="9"/>
  <c r="AC287" i="9"/>
  <c r="AD286" i="9"/>
  <c r="AC286" i="9"/>
  <c r="AD285" i="9"/>
  <c r="AC285" i="9"/>
  <c r="AD284" i="9"/>
  <c r="AC284" i="9"/>
  <c r="AD283" i="9"/>
  <c r="AC283" i="9"/>
  <c r="AD282" i="9"/>
  <c r="AC282" i="9"/>
  <c r="AD281" i="9"/>
  <c r="AC281" i="9"/>
  <c r="AD280" i="9"/>
  <c r="AC280" i="9"/>
  <c r="AD279" i="9"/>
  <c r="AC279" i="9"/>
  <c r="AD278" i="9"/>
  <c r="AC278" i="9"/>
  <c r="AD277" i="9"/>
  <c r="AC277" i="9"/>
  <c r="AD276" i="9"/>
  <c r="AC276" i="9"/>
  <c r="AD275" i="9"/>
  <c r="AC275" i="9"/>
  <c r="AD274" i="9"/>
  <c r="AC274" i="9"/>
  <c r="AD273" i="9"/>
  <c r="AC273" i="9"/>
  <c r="AD272" i="9"/>
  <c r="AC272" i="9"/>
  <c r="AD271" i="9"/>
  <c r="AC271" i="9"/>
  <c r="AD270" i="9"/>
  <c r="AC270" i="9"/>
  <c r="AD269" i="9"/>
  <c r="AC269" i="9"/>
  <c r="AD268" i="9"/>
  <c r="AC268" i="9"/>
  <c r="AD267" i="9"/>
  <c r="AC267" i="9"/>
  <c r="AD266" i="9"/>
  <c r="AC266" i="9"/>
  <c r="AD265" i="9"/>
  <c r="AC265" i="9"/>
  <c r="AD264" i="9"/>
  <c r="AC264" i="9"/>
  <c r="AD263" i="9"/>
  <c r="AC263" i="9"/>
  <c r="AD262" i="9"/>
  <c r="AC262" i="9"/>
  <c r="AD261" i="9"/>
  <c r="AC261" i="9"/>
  <c r="AD260" i="9"/>
  <c r="AC260" i="9"/>
  <c r="AD259" i="9"/>
  <c r="AC259" i="9"/>
  <c r="AD258" i="9"/>
  <c r="AC258" i="9"/>
  <c r="AD257" i="9"/>
  <c r="AC257" i="9"/>
  <c r="AD256" i="9"/>
  <c r="AC256" i="9"/>
  <c r="AD255" i="9"/>
  <c r="AC255" i="9"/>
  <c r="AD254" i="9"/>
  <c r="AC254" i="9"/>
  <c r="AD253" i="9"/>
  <c r="AC253" i="9"/>
  <c r="AD252" i="9"/>
  <c r="AC252" i="9"/>
  <c r="AD251" i="9"/>
  <c r="AC251" i="9"/>
  <c r="AD250" i="9"/>
  <c r="AC250" i="9"/>
  <c r="AD249" i="9"/>
  <c r="AC249" i="9"/>
  <c r="AD248" i="9"/>
  <c r="AC248" i="9"/>
  <c r="AD247" i="9"/>
  <c r="AC247" i="9"/>
  <c r="AD246" i="9"/>
  <c r="AC246" i="9"/>
  <c r="AD245" i="9"/>
  <c r="AC245" i="9"/>
  <c r="AD244" i="9"/>
  <c r="AC244" i="9"/>
  <c r="AD243" i="9"/>
  <c r="AC243" i="9"/>
  <c r="AD242" i="9"/>
  <c r="AC242" i="9"/>
  <c r="AD241" i="9"/>
  <c r="AC241" i="9"/>
  <c r="AD240" i="9"/>
  <c r="AC240" i="9"/>
  <c r="AD239" i="9"/>
  <c r="AC239" i="9"/>
  <c r="AD238" i="9"/>
  <c r="AC238" i="9"/>
  <c r="AD237" i="9"/>
  <c r="AC237" i="9"/>
  <c r="AD236" i="9"/>
  <c r="AC236" i="9"/>
  <c r="AD235" i="9"/>
  <c r="AC235" i="9"/>
  <c r="AD234" i="9"/>
  <c r="AC234" i="9"/>
  <c r="AD233" i="9"/>
  <c r="AC233" i="9"/>
  <c r="AD232" i="9"/>
  <c r="AC232" i="9"/>
  <c r="AD231" i="9"/>
  <c r="AC231" i="9"/>
  <c r="AD230" i="9"/>
  <c r="AC230" i="9"/>
  <c r="AD229" i="9"/>
  <c r="AC229" i="9"/>
  <c r="AD228" i="9"/>
  <c r="AC228" i="9"/>
  <c r="AD227" i="9"/>
  <c r="AC227" i="9"/>
  <c r="AD226" i="9"/>
  <c r="AC226" i="9"/>
  <c r="AD225" i="9"/>
  <c r="AC225" i="9"/>
  <c r="AD224" i="9"/>
  <c r="AC224" i="9"/>
  <c r="AD223" i="9"/>
  <c r="AC223" i="9"/>
  <c r="AD222" i="9"/>
  <c r="AC222" i="9"/>
  <c r="AD221" i="9"/>
  <c r="AC221" i="9"/>
  <c r="AD220" i="9"/>
  <c r="AC220" i="9"/>
  <c r="AD219" i="9"/>
  <c r="AC219" i="9"/>
  <c r="AD218" i="9"/>
  <c r="AC218" i="9"/>
  <c r="AD217" i="9"/>
  <c r="AC217" i="9"/>
  <c r="AD216" i="9"/>
  <c r="AC216" i="9"/>
  <c r="AD215" i="9"/>
  <c r="AC215" i="9"/>
  <c r="AD214" i="9"/>
  <c r="AC214" i="9"/>
  <c r="AD213" i="9"/>
  <c r="AC213" i="9"/>
  <c r="AD212" i="9"/>
  <c r="AC212" i="9"/>
  <c r="AD211" i="9"/>
  <c r="AC211" i="9"/>
  <c r="AD210" i="9"/>
  <c r="AC210" i="9"/>
  <c r="AD209" i="9"/>
  <c r="AC209" i="9"/>
  <c r="AD208" i="9"/>
  <c r="AC208" i="9"/>
  <c r="AD207" i="9"/>
  <c r="AC207" i="9"/>
  <c r="AD206" i="9"/>
  <c r="AC206" i="9"/>
  <c r="AD205" i="9"/>
  <c r="AC205" i="9"/>
  <c r="AD204" i="9"/>
  <c r="AC204" i="9"/>
  <c r="AD203" i="9"/>
  <c r="AC203" i="9"/>
  <c r="AD202" i="9"/>
  <c r="AC202" i="9"/>
  <c r="AD201" i="9"/>
  <c r="AC201" i="9"/>
  <c r="AD200" i="9"/>
  <c r="AC200" i="9"/>
  <c r="AD199" i="9"/>
  <c r="AC199" i="9"/>
  <c r="AD198" i="9"/>
  <c r="AC198" i="9"/>
  <c r="AD197" i="9"/>
  <c r="AC197" i="9"/>
  <c r="AD196" i="9"/>
  <c r="AC196" i="9"/>
  <c r="AD195" i="9"/>
  <c r="AC195" i="9"/>
  <c r="AD194" i="9"/>
  <c r="AC194" i="9"/>
  <c r="AD193" i="9"/>
  <c r="AC193" i="9"/>
  <c r="AD192" i="9"/>
  <c r="AC192" i="9"/>
  <c r="AD191" i="9"/>
  <c r="AC191" i="9"/>
  <c r="AD190" i="9"/>
  <c r="AC190" i="9"/>
  <c r="AD189" i="9"/>
  <c r="AC189" i="9"/>
  <c r="AD188" i="9"/>
  <c r="AC188" i="9"/>
  <c r="AD187" i="9"/>
  <c r="AC187" i="9"/>
  <c r="AD186" i="9"/>
  <c r="AC186" i="9"/>
  <c r="AD185" i="9"/>
  <c r="AC185" i="9"/>
  <c r="AD184" i="9"/>
  <c r="AC184" i="9"/>
  <c r="AD183" i="9"/>
  <c r="AC183" i="9"/>
  <c r="AD182" i="9"/>
  <c r="AC182" i="9"/>
  <c r="AD181" i="9"/>
  <c r="AC181" i="9"/>
  <c r="AD180" i="9"/>
  <c r="AC180" i="9"/>
  <c r="AD179" i="9"/>
  <c r="AC179" i="9"/>
  <c r="AD178" i="9"/>
  <c r="AC178" i="9"/>
  <c r="AD177" i="9"/>
  <c r="AC177" i="9"/>
  <c r="AD176" i="9"/>
  <c r="AC176" i="9"/>
  <c r="AD175" i="9"/>
  <c r="AC175" i="9"/>
  <c r="AD174" i="9"/>
  <c r="AC174" i="9"/>
  <c r="AD173" i="9"/>
  <c r="AC173" i="9"/>
  <c r="AD172" i="9"/>
  <c r="AC172" i="9"/>
  <c r="AD171" i="9"/>
  <c r="AC171" i="9"/>
  <c r="AD170" i="9"/>
  <c r="AC170" i="9"/>
  <c r="AD169" i="9"/>
  <c r="AC169" i="9"/>
  <c r="AD168" i="9"/>
  <c r="AC168" i="9"/>
  <c r="AD167" i="9"/>
  <c r="AC167" i="9"/>
  <c r="AD166" i="9"/>
  <c r="AC166" i="9"/>
  <c r="AD165" i="9"/>
  <c r="AC165" i="9"/>
  <c r="AD164" i="9"/>
  <c r="AC164" i="9"/>
  <c r="AD163" i="9"/>
  <c r="AC163" i="9"/>
  <c r="AD162" i="9"/>
  <c r="AC162" i="9"/>
  <c r="AD161" i="9"/>
  <c r="AC161" i="9"/>
  <c r="AD160" i="9"/>
  <c r="AC160" i="9"/>
  <c r="AD159" i="9"/>
  <c r="AC159" i="9"/>
  <c r="AD158" i="9"/>
  <c r="AC158" i="9"/>
  <c r="AD157" i="9"/>
  <c r="AC157" i="9"/>
  <c r="AD156" i="9"/>
  <c r="AC156" i="9"/>
  <c r="AD155" i="9"/>
  <c r="AC155" i="9"/>
  <c r="AD154" i="9"/>
  <c r="AC154" i="9"/>
  <c r="AD153" i="9"/>
  <c r="AC153" i="9"/>
  <c r="AD152" i="9"/>
  <c r="AC152" i="9"/>
  <c r="AD151" i="9"/>
  <c r="AC151" i="9"/>
  <c r="AD150" i="9"/>
  <c r="AC150" i="9"/>
  <c r="AD149" i="9"/>
  <c r="AC149" i="9"/>
  <c r="AD148" i="9"/>
  <c r="AC148" i="9"/>
  <c r="AD147" i="9"/>
  <c r="AC147" i="9"/>
  <c r="AD146" i="9"/>
  <c r="AC146" i="9"/>
  <c r="AD145" i="9"/>
  <c r="AC145" i="9"/>
  <c r="AD144" i="9"/>
  <c r="AC144" i="9"/>
  <c r="AD143" i="9"/>
  <c r="AC143" i="9"/>
  <c r="AD142" i="9"/>
  <c r="AC142" i="9"/>
  <c r="AD141" i="9"/>
  <c r="AC141" i="9"/>
  <c r="AD140" i="9"/>
  <c r="AC140" i="9"/>
  <c r="AD139" i="9"/>
  <c r="AC139" i="9"/>
  <c r="AD138" i="9"/>
  <c r="AC138" i="9"/>
  <c r="AD137" i="9"/>
  <c r="AC137" i="9"/>
  <c r="AD136" i="9"/>
  <c r="AC136" i="9"/>
  <c r="AD135" i="9"/>
  <c r="AC135" i="9"/>
  <c r="AD134" i="9"/>
  <c r="AC134" i="9"/>
  <c r="AD133" i="9"/>
  <c r="AC133" i="9"/>
  <c r="AD132" i="9"/>
  <c r="AC132" i="9"/>
  <c r="AD131" i="9"/>
  <c r="AC131" i="9"/>
  <c r="AD130" i="9"/>
  <c r="AC130" i="9"/>
  <c r="AD129" i="9"/>
  <c r="AC129" i="9"/>
  <c r="AD128" i="9"/>
  <c r="AC128" i="9"/>
  <c r="AD127" i="9"/>
  <c r="AC127" i="9"/>
  <c r="AD126" i="9"/>
  <c r="AC126" i="9"/>
  <c r="AD125" i="9"/>
  <c r="AC125" i="9"/>
  <c r="AD124" i="9"/>
  <c r="AC124" i="9"/>
  <c r="AD123" i="9"/>
  <c r="AC123" i="9"/>
  <c r="AD122" i="9"/>
  <c r="AC122" i="9"/>
  <c r="AD121" i="9"/>
  <c r="AC121" i="9"/>
  <c r="AD120" i="9"/>
  <c r="AC120" i="9"/>
  <c r="AD119" i="9"/>
  <c r="AC119" i="9"/>
  <c r="AD118" i="9"/>
  <c r="AC118" i="9"/>
  <c r="AD117" i="9"/>
  <c r="AC117" i="9"/>
  <c r="AD116" i="9"/>
  <c r="AC116" i="9"/>
  <c r="AD115" i="9"/>
  <c r="AC115" i="9"/>
  <c r="AD114" i="9"/>
  <c r="AC114" i="9"/>
  <c r="AD113" i="9"/>
  <c r="AC113" i="9"/>
  <c r="AD112" i="9"/>
  <c r="AC112" i="9"/>
  <c r="AD111" i="9"/>
  <c r="AC111" i="9"/>
  <c r="AD110" i="9"/>
  <c r="AC110" i="9"/>
  <c r="AD109" i="9"/>
  <c r="AC109" i="9"/>
  <c r="AD108" i="9"/>
  <c r="AC108" i="9"/>
  <c r="AD107" i="9"/>
  <c r="AC107" i="9"/>
  <c r="AD106" i="9"/>
  <c r="AC106" i="9"/>
  <c r="AD105" i="9"/>
  <c r="AC105" i="9"/>
  <c r="AD104" i="9"/>
  <c r="AC104" i="9"/>
  <c r="AD103" i="9"/>
  <c r="AC103" i="9"/>
  <c r="AD102" i="9"/>
  <c r="AC102" i="9"/>
  <c r="AD101" i="9"/>
  <c r="AC101" i="9"/>
  <c r="AD100" i="9"/>
  <c r="AC100" i="9"/>
  <c r="AD99" i="9"/>
  <c r="AC99" i="9"/>
  <c r="AD98" i="9"/>
  <c r="AC98" i="9"/>
  <c r="AD97" i="9"/>
  <c r="AC97" i="9"/>
  <c r="AD96" i="9"/>
  <c r="AC96" i="9"/>
  <c r="AD95" i="9"/>
  <c r="AC95" i="9"/>
  <c r="AD94" i="9"/>
  <c r="AC94" i="9"/>
  <c r="AD93" i="9"/>
  <c r="AC93" i="9"/>
  <c r="AD92" i="9"/>
  <c r="AC92" i="9"/>
  <c r="AD91" i="9"/>
  <c r="AC91" i="9"/>
  <c r="AD90" i="9"/>
  <c r="AC90" i="9"/>
  <c r="AD89" i="9"/>
  <c r="AC89" i="9"/>
  <c r="AD88" i="9"/>
  <c r="AC88" i="9"/>
  <c r="AD87" i="9"/>
  <c r="AC87" i="9"/>
  <c r="AD86" i="9"/>
  <c r="AC86" i="9"/>
  <c r="AD85" i="9"/>
  <c r="AC85" i="9"/>
  <c r="AD84" i="9"/>
  <c r="AC84" i="9"/>
  <c r="AD83" i="9"/>
  <c r="AC83" i="9"/>
  <c r="AD82" i="9"/>
  <c r="AC82" i="9"/>
  <c r="AD81" i="9"/>
  <c r="AC81" i="9"/>
  <c r="AD80" i="9"/>
  <c r="AC80" i="9"/>
  <c r="AD79" i="9"/>
  <c r="AC79" i="9"/>
  <c r="AD78" i="9"/>
  <c r="AC78" i="9"/>
  <c r="AD77" i="9"/>
  <c r="AC77" i="9"/>
  <c r="AD76" i="9"/>
  <c r="AC76" i="9"/>
  <c r="AD75" i="9"/>
  <c r="AC75" i="9"/>
  <c r="AD74" i="9"/>
  <c r="AC74" i="9"/>
  <c r="AD73" i="9"/>
  <c r="AC73" i="9"/>
  <c r="AD72" i="9"/>
  <c r="AC72" i="9"/>
  <c r="AD71" i="9"/>
  <c r="AC71" i="9"/>
  <c r="AD70" i="9"/>
  <c r="AC70" i="9"/>
  <c r="AD69" i="9"/>
  <c r="AC69" i="9"/>
  <c r="AD68" i="9"/>
  <c r="AC68" i="9"/>
  <c r="AD67" i="9"/>
  <c r="AC67" i="9"/>
  <c r="AD66" i="9"/>
  <c r="AC66" i="9"/>
  <c r="AD65" i="9"/>
  <c r="AC65" i="9"/>
  <c r="AD64" i="9"/>
  <c r="AC64" i="9"/>
  <c r="AD63" i="9"/>
  <c r="AC63" i="9"/>
  <c r="AD62" i="9"/>
  <c r="AC62" i="9"/>
  <c r="AD61" i="9"/>
  <c r="AC61" i="9"/>
  <c r="AD60" i="9"/>
  <c r="AC60" i="9"/>
  <c r="AD59" i="9"/>
  <c r="AC59" i="9"/>
  <c r="AD58" i="9"/>
  <c r="AC58" i="9"/>
  <c r="AD57" i="9"/>
  <c r="AC57" i="9"/>
  <c r="AD56" i="9"/>
  <c r="AC56" i="9"/>
  <c r="AD55" i="9"/>
  <c r="AC55" i="9"/>
  <c r="AD54" i="9"/>
  <c r="AC54" i="9"/>
  <c r="AD53" i="9"/>
  <c r="AC53" i="9"/>
  <c r="AD52" i="9"/>
  <c r="AC52" i="9"/>
  <c r="AD51" i="9"/>
  <c r="AC51" i="9"/>
  <c r="AD50" i="9"/>
  <c r="AC50" i="9"/>
  <c r="AD49" i="9"/>
  <c r="AC49" i="9"/>
  <c r="AD48" i="9"/>
  <c r="AC48" i="9"/>
  <c r="AD47" i="9"/>
  <c r="AC47" i="9"/>
  <c r="AD46" i="9"/>
  <c r="AC46" i="9"/>
  <c r="AD45" i="9"/>
  <c r="AC45" i="9"/>
  <c r="AD44" i="9"/>
  <c r="AC44" i="9"/>
  <c r="AD43" i="9"/>
  <c r="AC43" i="9"/>
  <c r="AD42" i="9"/>
  <c r="AC42" i="9"/>
  <c r="AD41" i="9"/>
  <c r="AC41" i="9"/>
  <c r="AD40" i="9"/>
  <c r="AC40" i="9"/>
  <c r="AD39" i="9"/>
  <c r="AC39" i="9"/>
  <c r="AD38" i="9"/>
  <c r="AC38" i="9"/>
  <c r="AD37" i="9"/>
  <c r="AC37" i="9"/>
  <c r="AD36" i="9"/>
  <c r="AC36" i="9"/>
  <c r="AD35" i="9"/>
  <c r="AC35" i="9"/>
  <c r="AD34" i="9"/>
  <c r="AC34" i="9"/>
  <c r="AD33" i="9"/>
  <c r="AC33" i="9"/>
  <c r="AD32" i="9"/>
  <c r="AC32" i="9"/>
  <c r="AD31" i="9"/>
  <c r="AC31" i="9"/>
  <c r="AD30" i="9"/>
  <c r="AC30" i="9"/>
  <c r="AD29" i="9"/>
  <c r="AC29" i="9"/>
  <c r="AD28" i="9"/>
  <c r="AC28" i="9"/>
  <c r="AD27" i="9"/>
  <c r="AC27" i="9"/>
  <c r="AD26" i="9"/>
  <c r="AC26" i="9"/>
  <c r="AD25" i="9"/>
  <c r="AC25" i="9"/>
  <c r="AD24" i="9"/>
  <c r="AC24" i="9"/>
  <c r="AD23" i="9"/>
  <c r="AC23" i="9"/>
  <c r="AD22" i="9"/>
  <c r="AC22" i="9"/>
  <c r="AD21" i="9"/>
  <c r="AC21" i="9"/>
  <c r="AD20" i="9"/>
  <c r="AC20" i="9"/>
  <c r="AD19" i="9"/>
  <c r="AC19" i="9"/>
  <c r="AD18" i="9"/>
  <c r="AC18" i="9"/>
  <c r="AD17" i="9"/>
  <c r="AC17" i="9"/>
  <c r="AD16" i="9"/>
  <c r="AC16" i="9"/>
  <c r="AD15" i="9"/>
  <c r="AC15" i="9"/>
  <c r="AD14" i="9"/>
  <c r="AC14" i="9"/>
  <c r="AD13" i="9"/>
  <c r="AC13" i="9"/>
  <c r="AD12" i="9"/>
  <c r="AC12" i="9"/>
  <c r="AD11" i="9"/>
  <c r="AC11" i="9"/>
  <c r="AD10" i="9"/>
  <c r="AC10" i="9"/>
  <c r="AD9" i="9"/>
  <c r="AC9" i="9"/>
  <c r="J34" i="1" l="1"/>
  <c r="J33" i="1"/>
  <c r="I34" i="1"/>
  <c r="I33" i="1"/>
  <c r="M33" i="1"/>
  <c r="M34" i="1"/>
  <c r="L33" i="1"/>
  <c r="L34" i="1"/>
  <c r="K33" i="1"/>
  <c r="K34" i="1"/>
  <c r="CJ8" i="9"/>
  <c r="CK8" i="9"/>
  <c r="CL8" i="9"/>
  <c r="CM8" i="9"/>
  <c r="CN8" i="9"/>
  <c r="CI8" i="9"/>
  <c r="CH6" i="9"/>
  <c r="CJ6" i="9" s="1"/>
  <c r="BC310" i="9"/>
  <c r="BD310" i="9"/>
  <c r="BC311" i="9"/>
  <c r="BD311" i="9"/>
  <c r="BC312" i="9"/>
  <c r="BD312" i="9"/>
  <c r="BC313" i="9"/>
  <c r="BD313" i="9"/>
  <c r="BC314" i="9"/>
  <c r="BD314" i="9"/>
  <c r="BC315" i="9"/>
  <c r="BD315" i="9"/>
  <c r="BC42" i="9"/>
  <c r="BD42" i="9"/>
  <c r="BC43" i="9"/>
  <c r="BD43" i="9"/>
  <c r="BC44" i="9"/>
  <c r="BD44" i="9"/>
  <c r="BC45" i="9"/>
  <c r="BD45" i="9"/>
  <c r="BC46" i="9"/>
  <c r="BD46" i="9"/>
  <c r="BC316" i="9"/>
  <c r="BD316" i="9"/>
  <c r="BC317" i="9"/>
  <c r="BD317" i="9"/>
  <c r="BC318" i="9"/>
  <c r="BD318" i="9"/>
  <c r="BC319" i="9"/>
  <c r="BD319" i="9"/>
  <c r="BC320" i="9"/>
  <c r="BD320" i="9"/>
  <c r="BC321" i="9"/>
  <c r="BD321" i="9"/>
  <c r="BC78" i="9"/>
  <c r="BD78" i="9"/>
  <c r="BC47" i="9"/>
  <c r="BD47" i="9"/>
  <c r="BC48" i="9"/>
  <c r="BD48" i="9"/>
  <c r="BC49" i="9"/>
  <c r="BD49" i="9"/>
  <c r="BC50" i="9"/>
  <c r="BD50" i="9"/>
  <c r="BC51" i="9"/>
  <c r="BD51" i="9"/>
  <c r="BC52" i="9"/>
  <c r="BD52" i="9"/>
  <c r="BC53" i="9"/>
  <c r="BD53" i="9"/>
  <c r="BC54" i="9"/>
  <c r="BD54" i="9"/>
  <c r="BC55" i="9"/>
  <c r="BD55" i="9"/>
  <c r="BC56" i="9"/>
  <c r="BD56" i="9"/>
  <c r="BC79" i="9"/>
  <c r="BD79" i="9"/>
  <c r="BC57" i="9"/>
  <c r="BD57" i="9"/>
  <c r="BC58" i="9"/>
  <c r="BD58" i="9"/>
  <c r="BC59" i="9"/>
  <c r="BD59" i="9"/>
  <c r="BC60" i="9"/>
  <c r="BD60" i="9"/>
  <c r="BC61" i="9"/>
  <c r="BD61" i="9"/>
  <c r="BC322" i="9"/>
  <c r="BD322" i="9"/>
  <c r="BC323" i="9"/>
  <c r="BD323" i="9"/>
  <c r="BC324" i="9"/>
  <c r="BD324" i="9"/>
  <c r="BC325" i="9"/>
  <c r="BD325" i="9"/>
  <c r="BC326" i="9"/>
  <c r="BD326" i="9"/>
  <c r="BC80" i="9"/>
  <c r="BD80" i="9"/>
  <c r="BC62" i="9"/>
  <c r="BD62" i="9"/>
  <c r="BC63" i="9"/>
  <c r="BD63" i="9"/>
  <c r="BC64" i="9"/>
  <c r="BD64" i="9"/>
  <c r="BC65" i="9"/>
  <c r="BD65" i="9"/>
  <c r="BC66" i="9"/>
  <c r="BD66" i="9"/>
  <c r="BC67" i="9"/>
  <c r="BD67" i="9"/>
  <c r="BC68" i="9"/>
  <c r="BD68" i="9"/>
  <c r="BC69" i="9"/>
  <c r="BD69" i="9"/>
  <c r="BC70" i="9"/>
  <c r="BD70" i="9"/>
  <c r="BC327" i="9"/>
  <c r="BD327" i="9"/>
  <c r="BC328" i="9"/>
  <c r="BD328" i="9"/>
  <c r="BC329" i="9"/>
  <c r="BD329" i="9"/>
  <c r="BC330" i="9"/>
  <c r="BD330" i="9"/>
  <c r="BC81" i="9"/>
  <c r="BD81" i="9"/>
  <c r="BC82" i="9"/>
  <c r="BD82" i="9"/>
  <c r="BC83" i="9"/>
  <c r="BD83" i="9"/>
  <c r="BC84" i="9"/>
  <c r="BD84" i="9"/>
  <c r="BC331" i="9"/>
  <c r="BD331" i="9"/>
  <c r="BC332" i="9"/>
  <c r="BD332" i="9"/>
  <c r="BC333" i="9"/>
  <c r="BD333" i="9"/>
  <c r="BC334" i="9"/>
  <c r="BD334" i="9"/>
  <c r="BC335" i="9"/>
  <c r="BD335" i="9"/>
  <c r="BC336" i="9"/>
  <c r="BD336" i="9"/>
  <c r="BC85" i="9"/>
  <c r="BD85" i="9"/>
  <c r="BC86" i="9"/>
  <c r="BD86" i="9"/>
  <c r="BC71" i="9"/>
  <c r="BD71" i="9"/>
  <c r="BC72" i="9"/>
  <c r="BD72" i="9"/>
  <c r="BC73" i="9"/>
  <c r="BD73" i="9"/>
  <c r="BC74" i="9"/>
  <c r="BD74" i="9"/>
  <c r="BC75" i="9"/>
  <c r="BD75" i="9"/>
  <c r="BC76" i="9"/>
  <c r="BD76" i="9"/>
  <c r="BC77" i="9"/>
  <c r="BD77" i="9"/>
  <c r="BC87" i="9"/>
  <c r="BD87" i="9"/>
  <c r="BC337" i="9"/>
  <c r="BD337" i="9"/>
  <c r="BC338" i="9"/>
  <c r="BD338" i="9"/>
  <c r="BC339" i="9"/>
  <c r="BD339" i="9"/>
  <c r="BC340" i="9"/>
  <c r="BD340" i="9"/>
  <c r="BC341" i="9"/>
  <c r="BD341" i="9"/>
  <c r="BC342" i="9"/>
  <c r="BD342" i="9"/>
  <c r="BC88" i="9"/>
  <c r="BD88" i="9"/>
  <c r="BC89" i="9"/>
  <c r="BD89" i="9"/>
  <c r="BC90" i="9"/>
  <c r="BD90" i="9"/>
  <c r="BC91" i="9"/>
  <c r="BD91" i="9"/>
  <c r="BC92" i="9"/>
  <c r="BD92" i="9"/>
  <c r="BC9" i="9"/>
  <c r="BD9" i="9"/>
  <c r="BC10" i="9"/>
  <c r="BD10" i="9"/>
  <c r="BC11" i="9"/>
  <c r="BD11" i="9"/>
  <c r="BC12" i="9"/>
  <c r="BD12" i="9"/>
  <c r="BC13" i="9"/>
  <c r="BD13" i="9"/>
  <c r="BC14" i="9"/>
  <c r="BD14" i="9"/>
  <c r="BC15" i="9"/>
  <c r="BD15" i="9"/>
  <c r="BC16" i="9"/>
  <c r="BD16" i="9"/>
  <c r="BC17" i="9"/>
  <c r="BD17" i="9"/>
  <c r="BC18" i="9"/>
  <c r="BD18" i="9"/>
  <c r="BC19" i="9"/>
  <c r="BD19" i="9"/>
  <c r="BC20" i="9"/>
  <c r="BD20" i="9"/>
  <c r="BC21" i="9"/>
  <c r="BD21" i="9"/>
  <c r="BC22" i="9"/>
  <c r="BD22" i="9"/>
  <c r="BC23" i="9"/>
  <c r="BD23" i="9"/>
  <c r="BC24" i="9"/>
  <c r="BD24" i="9"/>
  <c r="BC25" i="9"/>
  <c r="BD25" i="9"/>
  <c r="BC26" i="9"/>
  <c r="BD26" i="9"/>
  <c r="BC27" i="9"/>
  <c r="BD27" i="9"/>
  <c r="BC28" i="9"/>
  <c r="BD28" i="9"/>
  <c r="BC29" i="9"/>
  <c r="BD29" i="9"/>
  <c r="BC30" i="9"/>
  <c r="BD30" i="9"/>
  <c r="BC31" i="9"/>
  <c r="BD31" i="9"/>
  <c r="BC32" i="9"/>
  <c r="BD32" i="9"/>
  <c r="BC33" i="9"/>
  <c r="BD33" i="9"/>
  <c r="BC34" i="9"/>
  <c r="BD34" i="9"/>
  <c r="BC35" i="9"/>
  <c r="BD35" i="9"/>
  <c r="BC36" i="9"/>
  <c r="BD36" i="9"/>
  <c r="BC37" i="9"/>
  <c r="BD37" i="9"/>
  <c r="BC38" i="9"/>
  <c r="BD38" i="9"/>
  <c r="BC39" i="9"/>
  <c r="BD39" i="9"/>
  <c r="BC40" i="9"/>
  <c r="BD40" i="9"/>
  <c r="BC41" i="9"/>
  <c r="BD41" i="9"/>
  <c r="BC343" i="9"/>
  <c r="BD343" i="9"/>
  <c r="BC344" i="9"/>
  <c r="BD344" i="9"/>
  <c r="BC345" i="9"/>
  <c r="BD345" i="9"/>
  <c r="BC346" i="9"/>
  <c r="BD346" i="9"/>
  <c r="BC347" i="9"/>
  <c r="BD347" i="9"/>
  <c r="BC348" i="9"/>
  <c r="BD348" i="9"/>
  <c r="BC349" i="9"/>
  <c r="BD349" i="9"/>
  <c r="BC350" i="9"/>
  <c r="BD350" i="9"/>
  <c r="BC351" i="9"/>
  <c r="BD351" i="9"/>
  <c r="BC352" i="9"/>
  <c r="BD352" i="9"/>
  <c r="BC353" i="9"/>
  <c r="BD353" i="9"/>
  <c r="BC354" i="9"/>
  <c r="BD354" i="9"/>
  <c r="BC93" i="9"/>
  <c r="BD93" i="9"/>
  <c r="BC355" i="9"/>
  <c r="BD355" i="9"/>
  <c r="BC94" i="9"/>
  <c r="BD94" i="9"/>
  <c r="BC95" i="9"/>
  <c r="BD95" i="9"/>
  <c r="BC96" i="9"/>
  <c r="BD96" i="9"/>
  <c r="BC97" i="9"/>
  <c r="BD97" i="9"/>
  <c r="BC98" i="9"/>
  <c r="BD98" i="9"/>
  <c r="BC99" i="9"/>
  <c r="BD99" i="9"/>
  <c r="BC356" i="9"/>
  <c r="BD356" i="9"/>
  <c r="BC357" i="9"/>
  <c r="BD357" i="9"/>
  <c r="BC358" i="9"/>
  <c r="BD358" i="9"/>
  <c r="BC359" i="9"/>
  <c r="BD359" i="9"/>
  <c r="BC360" i="9"/>
  <c r="BD360" i="9"/>
  <c r="BC361" i="9"/>
  <c r="BD361" i="9"/>
  <c r="BC362" i="9"/>
  <c r="BD362" i="9"/>
  <c r="BC363" i="9"/>
  <c r="BD363" i="9"/>
  <c r="BC364" i="9"/>
  <c r="BD364" i="9"/>
  <c r="BC365" i="9"/>
  <c r="BD365" i="9"/>
  <c r="BC366" i="9"/>
  <c r="BD366" i="9"/>
  <c r="BC100" i="9"/>
  <c r="BD100" i="9"/>
  <c r="BC367" i="9"/>
  <c r="BD367" i="9"/>
  <c r="BC101" i="9"/>
  <c r="BD101" i="9"/>
  <c r="BC102" i="9"/>
  <c r="BD102" i="9"/>
  <c r="BC370" i="9"/>
  <c r="BD370" i="9"/>
  <c r="BC371" i="9"/>
  <c r="BD371" i="9"/>
  <c r="BC372" i="9"/>
  <c r="BD372" i="9"/>
  <c r="BC373" i="9"/>
  <c r="BD373" i="9"/>
  <c r="BC374" i="9"/>
  <c r="BD374" i="9"/>
  <c r="BC375" i="9"/>
  <c r="BD375" i="9"/>
  <c r="BC376" i="9"/>
  <c r="BD376" i="9"/>
  <c r="BC377" i="9"/>
  <c r="BD377" i="9"/>
  <c r="BC378" i="9"/>
  <c r="BD378" i="9"/>
  <c r="BC379" i="9"/>
  <c r="BD379" i="9"/>
  <c r="BC380" i="9"/>
  <c r="BD380" i="9"/>
  <c r="BC381" i="9"/>
  <c r="BD381" i="9"/>
  <c r="BC382" i="9"/>
  <c r="BD382" i="9"/>
  <c r="BC383" i="9"/>
  <c r="BD383" i="9"/>
  <c r="BC384" i="9"/>
  <c r="BD384" i="9"/>
  <c r="BC385" i="9"/>
  <c r="BD385" i="9"/>
  <c r="BC386" i="9"/>
  <c r="BD386" i="9"/>
  <c r="BC387" i="9"/>
  <c r="BD387" i="9"/>
  <c r="BC388" i="9"/>
  <c r="BD388" i="9"/>
  <c r="BC389" i="9"/>
  <c r="BD389" i="9"/>
  <c r="BC390" i="9"/>
  <c r="BD390" i="9"/>
  <c r="BC391" i="9"/>
  <c r="BD391" i="9"/>
  <c r="BC392" i="9"/>
  <c r="BD392" i="9"/>
  <c r="BC393" i="9"/>
  <c r="BD393" i="9"/>
  <c r="BC394" i="9"/>
  <c r="BD394" i="9"/>
  <c r="BC395" i="9"/>
  <c r="BD395" i="9"/>
  <c r="BC396" i="9"/>
  <c r="BD396" i="9"/>
  <c r="BC397" i="9"/>
  <c r="BD397" i="9"/>
  <c r="BC398" i="9"/>
  <c r="BD398" i="9"/>
  <c r="BC399" i="9"/>
  <c r="BD399" i="9"/>
  <c r="BC400" i="9"/>
  <c r="BD400" i="9"/>
  <c r="BC401" i="9"/>
  <c r="BD401" i="9"/>
  <c r="BC402" i="9"/>
  <c r="BD402" i="9"/>
  <c r="BC403" i="9"/>
  <c r="BD403" i="9"/>
  <c r="BC404" i="9"/>
  <c r="BD404" i="9"/>
  <c r="BC405" i="9"/>
  <c r="BD405" i="9"/>
  <c r="BC406" i="9"/>
  <c r="BD406" i="9"/>
  <c r="BC407" i="9"/>
  <c r="BD407" i="9"/>
  <c r="BC408" i="9"/>
  <c r="BD408" i="9"/>
  <c r="BC409" i="9"/>
  <c r="BD409" i="9"/>
  <c r="BC410" i="9"/>
  <c r="BD410" i="9"/>
  <c r="BC411" i="9"/>
  <c r="BD411" i="9"/>
  <c r="BC412" i="9"/>
  <c r="BD412" i="9"/>
  <c r="BC413" i="9"/>
  <c r="BD413" i="9"/>
  <c r="BC414" i="9"/>
  <c r="BD414" i="9"/>
  <c r="BC415" i="9"/>
  <c r="BD415" i="9"/>
  <c r="BC416" i="9"/>
  <c r="BD416" i="9"/>
  <c r="BC417" i="9"/>
  <c r="BD417" i="9"/>
  <c r="BC418" i="9"/>
  <c r="BD418" i="9"/>
  <c r="BC419" i="9"/>
  <c r="BD419" i="9"/>
  <c r="BC420" i="9"/>
  <c r="BD420" i="9"/>
  <c r="BC421" i="9"/>
  <c r="BD421" i="9"/>
  <c r="BC422" i="9"/>
  <c r="BD422" i="9"/>
  <c r="BC423" i="9"/>
  <c r="BD423" i="9"/>
  <c r="BC424" i="9"/>
  <c r="BD424" i="9"/>
  <c r="BC425" i="9"/>
  <c r="BD425" i="9"/>
  <c r="BC426" i="9"/>
  <c r="BD426" i="9"/>
  <c r="BC427" i="9"/>
  <c r="BD427" i="9"/>
  <c r="BC428" i="9"/>
  <c r="BD428" i="9"/>
  <c r="BC429" i="9"/>
  <c r="BD429" i="9"/>
  <c r="BC430" i="9"/>
  <c r="BD430" i="9"/>
  <c r="BC431" i="9"/>
  <c r="BD431" i="9"/>
  <c r="BC432" i="9"/>
  <c r="BD432" i="9"/>
  <c r="BC433" i="9"/>
  <c r="BD433" i="9"/>
  <c r="BC434" i="9"/>
  <c r="BD434" i="9"/>
  <c r="BC105" i="9"/>
  <c r="BD105" i="9"/>
  <c r="BC106" i="9"/>
  <c r="BD106" i="9"/>
  <c r="BC107" i="9"/>
  <c r="BD107" i="9"/>
  <c r="BC108" i="9"/>
  <c r="BD108" i="9"/>
  <c r="BC109" i="9"/>
  <c r="BD109" i="9"/>
  <c r="BC110" i="9"/>
  <c r="BD110" i="9"/>
  <c r="BC111" i="9"/>
  <c r="BD111" i="9"/>
  <c r="BC112" i="9"/>
  <c r="BD112" i="9"/>
  <c r="BC113" i="9"/>
  <c r="BD113" i="9"/>
  <c r="BC114" i="9"/>
  <c r="BD114" i="9"/>
  <c r="BC115" i="9"/>
  <c r="BD115" i="9"/>
  <c r="BC116" i="9"/>
  <c r="BD116" i="9"/>
  <c r="BC117" i="9"/>
  <c r="BD117" i="9"/>
  <c r="BC118" i="9"/>
  <c r="BD118" i="9"/>
  <c r="BC119" i="9"/>
  <c r="BD119" i="9"/>
  <c r="BC120" i="9"/>
  <c r="BD120" i="9"/>
  <c r="BC121" i="9"/>
  <c r="BD121" i="9"/>
  <c r="BC122" i="9"/>
  <c r="BD122" i="9"/>
  <c r="BC123" i="9"/>
  <c r="BD123" i="9"/>
  <c r="BC124" i="9"/>
  <c r="BD124" i="9"/>
  <c r="BC125" i="9"/>
  <c r="BD125" i="9"/>
  <c r="BC126" i="9"/>
  <c r="BD126" i="9"/>
  <c r="BC127" i="9"/>
  <c r="BD127" i="9"/>
  <c r="BC128" i="9"/>
  <c r="BD128" i="9"/>
  <c r="BC129" i="9"/>
  <c r="BD129" i="9"/>
  <c r="BC130" i="9"/>
  <c r="BD130" i="9"/>
  <c r="BC131" i="9"/>
  <c r="BD131" i="9"/>
  <c r="BC132" i="9"/>
  <c r="BD132" i="9"/>
  <c r="BC133" i="9"/>
  <c r="BD133" i="9"/>
  <c r="BC134" i="9"/>
  <c r="BD134" i="9"/>
  <c r="BC135" i="9"/>
  <c r="BD135" i="9"/>
  <c r="BC136" i="9"/>
  <c r="BD136" i="9"/>
  <c r="BC137" i="9"/>
  <c r="BD137" i="9"/>
  <c r="BC138" i="9"/>
  <c r="BD138" i="9"/>
  <c r="BC139" i="9"/>
  <c r="BD139" i="9"/>
  <c r="BC140" i="9"/>
  <c r="BD140" i="9"/>
  <c r="BC141" i="9"/>
  <c r="BD141" i="9"/>
  <c r="BC142" i="9"/>
  <c r="BD142" i="9"/>
  <c r="BC143" i="9"/>
  <c r="BD143" i="9"/>
  <c r="BC144" i="9"/>
  <c r="BD144" i="9"/>
  <c r="BC145" i="9"/>
  <c r="BD145" i="9"/>
  <c r="BC146" i="9"/>
  <c r="BD146" i="9"/>
  <c r="BC147" i="9"/>
  <c r="BD147" i="9"/>
  <c r="BC148" i="9"/>
  <c r="BD148" i="9"/>
  <c r="BC149" i="9"/>
  <c r="BD149" i="9"/>
  <c r="BC150" i="9"/>
  <c r="BD150" i="9"/>
  <c r="BC151" i="9"/>
  <c r="BD151" i="9"/>
  <c r="BC152" i="9"/>
  <c r="BD152" i="9"/>
  <c r="BC153" i="9"/>
  <c r="BD153" i="9"/>
  <c r="BC154" i="9"/>
  <c r="BD154" i="9"/>
  <c r="BC155" i="9"/>
  <c r="BD155" i="9"/>
  <c r="BC156" i="9"/>
  <c r="BD156" i="9"/>
  <c r="BC157" i="9"/>
  <c r="BD157" i="9"/>
  <c r="BC158" i="9"/>
  <c r="BD158" i="9"/>
  <c r="BC159" i="9"/>
  <c r="BD159" i="9"/>
  <c r="BC160" i="9"/>
  <c r="BD160" i="9"/>
  <c r="BC161" i="9"/>
  <c r="BD161" i="9"/>
  <c r="BC162" i="9"/>
  <c r="BD162" i="9"/>
  <c r="BC163" i="9"/>
  <c r="BD163" i="9"/>
  <c r="BC164" i="9"/>
  <c r="BD164" i="9"/>
  <c r="BC165" i="9"/>
  <c r="BD165" i="9"/>
  <c r="BC166" i="9"/>
  <c r="BD166" i="9"/>
  <c r="BC167" i="9"/>
  <c r="BD167" i="9"/>
  <c r="BC168" i="9"/>
  <c r="BD168" i="9"/>
  <c r="BC169" i="9"/>
  <c r="BD169" i="9"/>
  <c r="BC170" i="9"/>
  <c r="BD170" i="9"/>
  <c r="BC171" i="9"/>
  <c r="BD171" i="9"/>
  <c r="BC172" i="9"/>
  <c r="BD172" i="9"/>
  <c r="BC173" i="9"/>
  <c r="BD173" i="9"/>
  <c r="BC174" i="9"/>
  <c r="BD174" i="9"/>
  <c r="BC175" i="9"/>
  <c r="BD175" i="9"/>
  <c r="BC176" i="9"/>
  <c r="BD176" i="9"/>
  <c r="BC177" i="9"/>
  <c r="BD177" i="9"/>
  <c r="BC178" i="9"/>
  <c r="BD178" i="9"/>
  <c r="BC179" i="9"/>
  <c r="BD179" i="9"/>
  <c r="BC180" i="9"/>
  <c r="BD180" i="9"/>
  <c r="BC181" i="9"/>
  <c r="BD181" i="9"/>
  <c r="BC182" i="9"/>
  <c r="BD182" i="9"/>
  <c r="BC183" i="9"/>
  <c r="BD183" i="9"/>
  <c r="BC184" i="9"/>
  <c r="BD184" i="9"/>
  <c r="BC185" i="9"/>
  <c r="BD185" i="9"/>
  <c r="BC186" i="9"/>
  <c r="BD186" i="9"/>
  <c r="BC187" i="9"/>
  <c r="BD187" i="9"/>
  <c r="BC188" i="9"/>
  <c r="BD188" i="9"/>
  <c r="BC189" i="9"/>
  <c r="BD189" i="9"/>
  <c r="BC190" i="9"/>
  <c r="BD190" i="9"/>
  <c r="BC191" i="9"/>
  <c r="BD191" i="9"/>
  <c r="BC192" i="9"/>
  <c r="BD192" i="9"/>
  <c r="BC193" i="9"/>
  <c r="BD193" i="9"/>
  <c r="BC194" i="9"/>
  <c r="BD194" i="9"/>
  <c r="BC195" i="9"/>
  <c r="BD195" i="9"/>
  <c r="BC196" i="9"/>
  <c r="BD196" i="9"/>
  <c r="BC197" i="9"/>
  <c r="BD197" i="9"/>
  <c r="BC198" i="9"/>
  <c r="BD198" i="9"/>
  <c r="BC199" i="9"/>
  <c r="BD199" i="9"/>
  <c r="BC200" i="9"/>
  <c r="BD200" i="9"/>
  <c r="BC201" i="9"/>
  <c r="BD201" i="9"/>
  <c r="BC202" i="9"/>
  <c r="BD202" i="9"/>
  <c r="BC203" i="9"/>
  <c r="BD203" i="9"/>
  <c r="BC204" i="9"/>
  <c r="BD204" i="9"/>
  <c r="BC205" i="9"/>
  <c r="BD205" i="9"/>
  <c r="BC206" i="9"/>
  <c r="BD206" i="9"/>
  <c r="BC207" i="9"/>
  <c r="BD207" i="9"/>
  <c r="BC208" i="9"/>
  <c r="BD208" i="9"/>
  <c r="BC209" i="9"/>
  <c r="BD209" i="9"/>
  <c r="BC210" i="9"/>
  <c r="BD210" i="9"/>
  <c r="BC211" i="9"/>
  <c r="BD211" i="9"/>
  <c r="BC212" i="9"/>
  <c r="BD212" i="9"/>
  <c r="BC213" i="9"/>
  <c r="BD213" i="9"/>
  <c r="BC214" i="9"/>
  <c r="BD214" i="9"/>
  <c r="BC215" i="9"/>
  <c r="BD215" i="9"/>
  <c r="BC216" i="9"/>
  <c r="BD216" i="9"/>
  <c r="BC217" i="9"/>
  <c r="BD217" i="9"/>
  <c r="BC218" i="9"/>
  <c r="BD218" i="9"/>
  <c r="BC219" i="9"/>
  <c r="BD219" i="9"/>
  <c r="BC220" i="9"/>
  <c r="BD220" i="9"/>
  <c r="BC221" i="9"/>
  <c r="BD221" i="9"/>
  <c r="BC222" i="9"/>
  <c r="BD222" i="9"/>
  <c r="BC223" i="9"/>
  <c r="BD223" i="9"/>
  <c r="BC224" i="9"/>
  <c r="BD224" i="9"/>
  <c r="BC225" i="9"/>
  <c r="BD225" i="9"/>
  <c r="BC226" i="9"/>
  <c r="BD226" i="9"/>
  <c r="BC227" i="9"/>
  <c r="BD227" i="9"/>
  <c r="BC228" i="9"/>
  <c r="BD228" i="9"/>
  <c r="BC229" i="9"/>
  <c r="BD229" i="9"/>
  <c r="BC230" i="9"/>
  <c r="BD230" i="9"/>
  <c r="BC231" i="9"/>
  <c r="BD231" i="9"/>
  <c r="BC232" i="9"/>
  <c r="BD232" i="9"/>
  <c r="BC233" i="9"/>
  <c r="BD233" i="9"/>
  <c r="BC234" i="9"/>
  <c r="BD234" i="9"/>
  <c r="BC235" i="9"/>
  <c r="BD235" i="9"/>
  <c r="BC236" i="9"/>
  <c r="BD236" i="9"/>
  <c r="BC237" i="9"/>
  <c r="BD237" i="9"/>
  <c r="BC238" i="9"/>
  <c r="BD238" i="9"/>
  <c r="BC239" i="9"/>
  <c r="BD239" i="9"/>
  <c r="BC240" i="9"/>
  <c r="BD240" i="9"/>
  <c r="BC241" i="9"/>
  <c r="BD241" i="9"/>
  <c r="BC242" i="9"/>
  <c r="BD242" i="9"/>
  <c r="BC243" i="9"/>
  <c r="BD243" i="9"/>
  <c r="BC244" i="9"/>
  <c r="BD244" i="9"/>
  <c r="BC245" i="9"/>
  <c r="BD245" i="9"/>
  <c r="BC246" i="9"/>
  <c r="BD246" i="9"/>
  <c r="BC247" i="9"/>
  <c r="BD247" i="9"/>
  <c r="BC248" i="9"/>
  <c r="BD248" i="9"/>
  <c r="BC249" i="9"/>
  <c r="BD249" i="9"/>
  <c r="BC250" i="9"/>
  <c r="BD250" i="9"/>
  <c r="BC251" i="9"/>
  <c r="BD251" i="9"/>
  <c r="BC252" i="9"/>
  <c r="BD252" i="9"/>
  <c r="BC253" i="9"/>
  <c r="BD253" i="9"/>
  <c r="BC254" i="9"/>
  <c r="BD254" i="9"/>
  <c r="BC255" i="9"/>
  <c r="BD255" i="9"/>
  <c r="BC256" i="9"/>
  <c r="BD256" i="9"/>
  <c r="BC257" i="9"/>
  <c r="BD257" i="9"/>
  <c r="BC258" i="9"/>
  <c r="BD258" i="9"/>
  <c r="BC259" i="9"/>
  <c r="BD259" i="9"/>
  <c r="BC260" i="9"/>
  <c r="BD260" i="9"/>
  <c r="BC261" i="9"/>
  <c r="BD261" i="9"/>
  <c r="BC262" i="9"/>
  <c r="BD262" i="9"/>
  <c r="BC263" i="9"/>
  <c r="BD263" i="9"/>
  <c r="BC264" i="9"/>
  <c r="BD264" i="9"/>
  <c r="BC265" i="9"/>
  <c r="BD265" i="9"/>
  <c r="BC266" i="9"/>
  <c r="BD266" i="9"/>
  <c r="BC267" i="9"/>
  <c r="BD267" i="9"/>
  <c r="BC268" i="9"/>
  <c r="BD268" i="9"/>
  <c r="BC269" i="9"/>
  <c r="BD269" i="9"/>
  <c r="BC270" i="9"/>
  <c r="BD270" i="9"/>
  <c r="BC271" i="9"/>
  <c r="BD271" i="9"/>
  <c r="BC272" i="9"/>
  <c r="BD272" i="9"/>
  <c r="BC273" i="9"/>
  <c r="BD273" i="9"/>
  <c r="BC274" i="9"/>
  <c r="BD274" i="9"/>
  <c r="BC275" i="9"/>
  <c r="BD275" i="9"/>
  <c r="BC276" i="9"/>
  <c r="BD276" i="9"/>
  <c r="BC277" i="9"/>
  <c r="BD277" i="9"/>
  <c r="BC278" i="9"/>
  <c r="BD278" i="9"/>
  <c r="BC279" i="9"/>
  <c r="BD279" i="9"/>
  <c r="BC280" i="9"/>
  <c r="BD280" i="9"/>
  <c r="BC281" i="9"/>
  <c r="BD281" i="9"/>
  <c r="BC282" i="9"/>
  <c r="BD282" i="9"/>
  <c r="BC283" i="9"/>
  <c r="BD283" i="9"/>
  <c r="BC284" i="9"/>
  <c r="BD284" i="9"/>
  <c r="BC285" i="9"/>
  <c r="BD285" i="9"/>
  <c r="BC103" i="9"/>
  <c r="BD103" i="9"/>
  <c r="BC368" i="9"/>
  <c r="BD368" i="9"/>
  <c r="BC369" i="9"/>
  <c r="BD369" i="9"/>
  <c r="BC104" i="9"/>
  <c r="BD104" i="9"/>
  <c r="BC435" i="9"/>
  <c r="BD435" i="9"/>
  <c r="BC436" i="9"/>
  <c r="BD436" i="9"/>
  <c r="BC437" i="9"/>
  <c r="BD437" i="9"/>
  <c r="BC438" i="9"/>
  <c r="BD438" i="9"/>
  <c r="BC439" i="9"/>
  <c r="BD439" i="9"/>
  <c r="BC440" i="9"/>
  <c r="BD440" i="9"/>
  <c r="BC441" i="9"/>
  <c r="BD441" i="9"/>
  <c r="BC442" i="9"/>
  <c r="BD442" i="9"/>
  <c r="BC443" i="9"/>
  <c r="BD443" i="9"/>
  <c r="BC444" i="9"/>
  <c r="BD444" i="9"/>
  <c r="BC445" i="9"/>
  <c r="BD445" i="9"/>
  <c r="BC446" i="9"/>
  <c r="BD446" i="9"/>
  <c r="BC447" i="9"/>
  <c r="BD447" i="9"/>
  <c r="BC448" i="9"/>
  <c r="BD448" i="9"/>
  <c r="BC449" i="9"/>
  <c r="BD449" i="9"/>
  <c r="BC450" i="9"/>
  <c r="BD450" i="9"/>
  <c r="BC451" i="9"/>
  <c r="BD451" i="9"/>
  <c r="BC452" i="9"/>
  <c r="BD452" i="9"/>
  <c r="BC453" i="9"/>
  <c r="BD453" i="9"/>
  <c r="BC454" i="9"/>
  <c r="BD454" i="9"/>
  <c r="BC455" i="9"/>
  <c r="BD455" i="9"/>
  <c r="BC456" i="9"/>
  <c r="BD456" i="9"/>
  <c r="BC457" i="9"/>
  <c r="BD457" i="9"/>
  <c r="BC458" i="9"/>
  <c r="BD458" i="9"/>
  <c r="BC459" i="9"/>
  <c r="BD459" i="9"/>
  <c r="BC460" i="9"/>
  <c r="BD460" i="9"/>
  <c r="BC286" i="9"/>
  <c r="BD286" i="9"/>
  <c r="BC287" i="9"/>
  <c r="BD287" i="9"/>
  <c r="BC288" i="9"/>
  <c r="BD288" i="9"/>
  <c r="BC289" i="9"/>
  <c r="BD289" i="9"/>
  <c r="BC290" i="9"/>
  <c r="BD290" i="9"/>
  <c r="BC291" i="9"/>
  <c r="BD291" i="9"/>
  <c r="BC292" i="9"/>
  <c r="BD292" i="9"/>
  <c r="BC293" i="9"/>
  <c r="BD293" i="9"/>
  <c r="BC294" i="9"/>
  <c r="BD294" i="9"/>
  <c r="BC295" i="9"/>
  <c r="BD295" i="9"/>
  <c r="BC296" i="9"/>
  <c r="BD296" i="9"/>
  <c r="BC297" i="9"/>
  <c r="BD297" i="9"/>
  <c r="BC298" i="9"/>
  <c r="BD298" i="9"/>
  <c r="BC299" i="9"/>
  <c r="BD299" i="9"/>
  <c r="BC300" i="9"/>
  <c r="BD300" i="9"/>
  <c r="BC301" i="9"/>
  <c r="BD301" i="9"/>
  <c r="BC302" i="9"/>
  <c r="BD302" i="9"/>
  <c r="BC303" i="9"/>
  <c r="BD303" i="9"/>
  <c r="BC304" i="9"/>
  <c r="BD304" i="9"/>
  <c r="BC305" i="9"/>
  <c r="BD305" i="9"/>
  <c r="BC306" i="9"/>
  <c r="BD306" i="9"/>
  <c r="BC307" i="9"/>
  <c r="BD307" i="9"/>
  <c r="BC308" i="9"/>
  <c r="BD308" i="9"/>
  <c r="BD309" i="9"/>
  <c r="D10" i="9"/>
  <c r="BC309" i="9"/>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C464"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C420" i="9"/>
  <c r="D420" i="9"/>
  <c r="C421" i="9"/>
  <c r="D421" i="9"/>
  <c r="C422"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CI7" i="9" l="1"/>
  <c r="CI6" i="9"/>
  <c r="CN6" i="9"/>
  <c r="CM6" i="9"/>
  <c r="CL6" i="9"/>
  <c r="CK6" i="9"/>
  <c r="CM7" i="9" l="1"/>
  <c r="CJ7" i="9"/>
  <c r="CL7" i="9"/>
  <c r="CN7" i="9"/>
  <c r="CK7" i="9"/>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2" i="1"/>
  <c r="I12" i="1" l="1"/>
  <c r="J12" i="1"/>
  <c r="K12" i="1"/>
  <c r="L12" i="1"/>
  <c r="F15" i="1"/>
  <c r="F16" i="1"/>
  <c r="N12" i="1"/>
  <c r="M12" i="1"/>
  <c r="K15" i="1" l="1"/>
  <c r="K16" i="1"/>
  <c r="J15" i="1"/>
  <c r="J16" i="1"/>
  <c r="I15" i="1"/>
  <c r="I16" i="1"/>
  <c r="M15" i="1"/>
  <c r="M16" i="1"/>
  <c r="N15" i="1"/>
  <c r="N16" i="1"/>
  <c r="L15" i="1"/>
  <c r="L16" i="1"/>
</calcChain>
</file>

<file path=xl/sharedStrings.xml><?xml version="1.0" encoding="utf-8"?>
<sst xmlns="http://schemas.openxmlformats.org/spreadsheetml/2006/main" count="8461" uniqueCount="1368">
  <si>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</si>
  <si>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</si>
  <si>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</si>
  <si>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</si>
  <si>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</si>
  <si>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</si>
  <si>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</si>
  <si>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</si>
  <si>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</si>
  <si>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</si>
  <si>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</si>
  <si>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</si>
  <si>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</si>
  <si>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</si>
  <si>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</si>
  <si>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</si>
  <si>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</si>
  <si>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</si>
  <si>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</si>
  <si>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</si>
  <si>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</si>
  <si>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</si>
  <si>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</si>
  <si>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</si>
  <si>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</si>
  <si>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</si>
  <si>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</si>
  <si>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</si>
  <si>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</si>
  <si>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</si>
  <si>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</si>
  <si>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</si>
  <si>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</si>
  <si>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</si>
  <si>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</si>
  <si>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</si>
  <si>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</si>
  <si>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</si>
  <si>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</si>
  <si>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</si>
  <si>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</si>
  <si>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</si>
  <si>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</si>
  <si>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</si>
  <si>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</si>
  <si>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</si>
  <si>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</si>
  <si>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</si>
  <si>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</si>
  <si>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</si>
  <si>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</si>
  <si>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</si>
  <si>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</si>
  <si>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</si>
  <si>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</si>
  <si>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</si>
  <si>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</si>
  <si>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</si>
  <si>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</si>
  <si>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</si>
  <si>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</si>
  <si>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</si>
  <si>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</si>
  <si>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</si>
  <si>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</si>
  <si>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</si>
  <si>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</si>
  <si>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</si>
  <si>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</si>
  <si>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</si>
  <si>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</si>
  <si>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</si>
  <si>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</si>
  <si>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</si>
  <si>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</si>
  <si>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</si>
  <si>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</si>
  <si>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</si>
  <si>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</si>
  <si>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</si>
  <si>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</si>
  <si>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</si>
  <si>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</si>
  <si>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</si>
  <si>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</si>
  <si>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</si>
  <si>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</si>
  <si>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</si>
  <si>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</si>
  <si>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</si>
  <si>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</si>
  <si>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</si>
  <si>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</si>
  <si>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</si>
  <si>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</si>
  <si>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</si>
  <si>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</si>
  <si>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</si>
  <si>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</si>
  <si>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</si>
  <si>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</si>
  <si>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</si>
  <si>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</si>
  <si>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</si>
  <si>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</si>
  <si>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</si>
  <si>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</si>
  <si>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</si>
  <si>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</si>
  <si>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</si>
  <si>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</si>
  <si>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</si>
  <si>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</si>
  <si>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</si>
  <si>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</si>
  <si>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</si>
  <si>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</si>
  <si>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</si>
  <si>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</si>
  <si>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</si>
  <si>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</si>
  <si>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</si>
  <si>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</si>
  <si>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</si>
  <si>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</si>
  <si>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</si>
  <si>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</si>
  <si>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</si>
  <si>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</si>
  <si>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</si>
  <si>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</si>
  <si>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</si>
  <si>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</si>
  <si>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</si>
  <si>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</si>
  <si>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</si>
  <si>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</si>
  <si>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</si>
  <si>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</si>
  <si>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</si>
  <si>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</si>
  <si>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</si>
  <si>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</si>
  <si>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</si>
  <si>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</si>
  <si>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</si>
  <si>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</si>
  <si>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</si>
  <si>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</si>
  <si>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</si>
  <si>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</si>
  <si>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</si>
  <si>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</si>
  <si>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</si>
  <si>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</si>
  <si>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</si>
  <si>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</si>
  <si>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</si>
  <si>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</si>
  <si>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</si>
  <si>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</si>
  <si>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</si>
  <si>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</si>
  <si>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</si>
  <si>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</si>
  <si>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</si>
  <si>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</si>
  <si>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</si>
  <si>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</si>
  <si>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</si>
  <si>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</si>
  <si>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</si>
  <si>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</si>
  <si>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</si>
  <si>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</si>
  <si>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</si>
  <si>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</si>
  <si>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</si>
  <si>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</si>
  <si>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</si>
  <si>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</si>
  <si>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</si>
  <si>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</si>
  <si>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</si>
  <si>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</si>
  <si>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</si>
  <si>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</si>
  <si>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</si>
  <si>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</si>
  <si>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</si>
  <si>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</si>
  <si>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</si>
  <si>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</si>
  <si>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</si>
  <si>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</si>
  <si>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</si>
  <si>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</si>
  <si>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</si>
  <si>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</si>
  <si>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</si>
  <si>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</si>
  <si>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</si>
  <si>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</si>
  <si>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</si>
  <si>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</si>
  <si>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</si>
  <si>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</si>
  <si>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</si>
  <si>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</si>
  <si>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</si>
  <si>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</si>
  <si>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</si>
  <si>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</si>
  <si>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</si>
  <si>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</si>
  <si>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</si>
  <si>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</si>
  <si>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</si>
  <si>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</si>
  <si>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</si>
  <si>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</si>
  <si>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</si>
  <si>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</si>
  <si>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</si>
  <si>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</si>
  <si>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</si>
  <si>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</si>
  <si>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</si>
  <si>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</si>
  <si>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</si>
  <si>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</si>
  <si>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</si>
  <si>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</si>
  <si>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</si>
  <si>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</si>
  <si>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</si>
  <si>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</si>
  <si>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</si>
  <si>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</si>
  <si>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</si>
  <si>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</si>
  <si>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</si>
  <si>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</si>
  <si>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</si>
  <si>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</si>
  <si>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</si>
  <si>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</si>
  <si>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</si>
  <si>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</si>
  <si>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</si>
  <si>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</si>
  <si>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</si>
  <si>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</si>
  <si>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</si>
  <si>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</si>
  <si>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</si>
  <si>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</si>
  <si>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</si>
  <si>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</si>
  <si>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</si>
  <si>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</si>
  <si>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</si>
  <si>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</si>
  <si>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</si>
  <si>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</si>
  <si>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</si>
  <si>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</si>
  <si>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</si>
  <si>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</si>
  <si>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</si>
  <si>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</si>
  <si>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</si>
  <si>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</si>
  <si>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</si>
  <si>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</si>
  <si>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</si>
  <si>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</si>
  <si>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</si>
  <si>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</si>
  <si>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</si>
  <si>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</si>
  <si>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</si>
  <si>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</si>
  <si>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</si>
  <si>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</si>
  <si>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</si>
  <si>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</si>
  <si>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</si>
  <si>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</si>
  <si>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</si>
  <si>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</si>
  <si>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</si>
  <si>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</si>
  <si>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</si>
  <si>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</si>
  <si>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</si>
  <si>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</si>
  <si>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</si>
  <si>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</si>
  <si>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</si>
  <si>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</si>
  <si>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</si>
  <si>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</si>
  <si>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</si>
  <si>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</si>
  <si>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</si>
  <si>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</si>
  <si>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</si>
  <si>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</si>
  <si>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</si>
  <si>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</si>
  <si>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</si>
  <si>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</si>
  <si>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</si>
  <si>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</si>
  <si>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</si>
  <si>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</si>
  <si>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</si>
  <si>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</si>
  <si>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</si>
  <si>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</si>
  <si>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</si>
  <si>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</si>
  <si>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</si>
  <si>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</si>
  <si>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</si>
  <si>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</si>
  <si>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</si>
  <si>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</si>
  <si>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</si>
  <si>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</si>
  <si>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</si>
  <si>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</si>
  <si>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</si>
  <si>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</si>
  <si>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</si>
  <si>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</si>
  <si>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</si>
  <si>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</si>
  <si>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</si>
  <si>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</si>
  <si>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</si>
  <si>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</si>
  <si>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</si>
  <si>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</si>
  <si>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</si>
  <si>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</si>
  <si>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</si>
  <si>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</si>
  <si>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</si>
  <si>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</si>
  <si>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</si>
  <si>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</si>
  <si>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</si>
  <si>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</si>
  <si>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</si>
  <si>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</si>
  <si>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</si>
  <si>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</si>
  <si>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</si>
  <si>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</si>
  <si>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</si>
  <si>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</si>
  <si>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</si>
  <si>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</si>
  <si>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</si>
  <si>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</si>
  <si>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</si>
  <si>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</si>
  <si>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</si>
  <si>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</si>
  <si>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</si>
  <si>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</si>
  <si>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</si>
  <si>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</si>
  <si>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</si>
  <si>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</si>
  <si>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</si>
  <si>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</si>
  <si>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</si>
  <si>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</si>
  <si>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</si>
  <si>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</si>
  <si>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</si>
  <si>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</si>
  <si>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</si>
  <si>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</si>
  <si>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</si>
  <si>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</si>
  <si>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</si>
  <si>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</si>
  <si>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</si>
  <si>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</si>
  <si>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</si>
  <si>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</si>
  <si>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</si>
  <si>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</si>
  <si>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</si>
  <si>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</si>
  <si>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</si>
  <si>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</si>
  <si>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</si>
  <si>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</si>
  <si>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</si>
  <si>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</si>
  <si>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</si>
  <si>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</si>
  <si>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</si>
  <si>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</si>
  <si>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</si>
  <si>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</si>
  <si>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</si>
  <si>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</si>
  <si>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</si>
  <si>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</si>
  <si>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</si>
  <si>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</si>
  <si>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</si>
  <si>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</si>
  <si>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</si>
  <si>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</si>
  <si>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</si>
  <si>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</si>
  <si>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</si>
  <si>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</si>
  <si>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</si>
  <si>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</si>
  <si>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</si>
  <si>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</si>
  <si>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</si>
  <si>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</si>
  <si>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</si>
  <si>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</si>
  <si>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</si>
  <si>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</si>
  <si>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</si>
  <si>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</si>
  <si>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</si>
  <si>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</si>
  <si>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</si>
  <si>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</si>
  <si>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</si>
  <si>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</si>
  <si>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</si>
  <si>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</si>
  <si>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</si>
  <si>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</si>
  <si>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</si>
  <si>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</si>
  <si>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</si>
  <si>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</si>
  <si>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</si>
  <si>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</si>
  <si>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</si>
  <si>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</si>
  <si>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</si>
  <si>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</si>
  <si>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</si>
  <si>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</si>
  <si>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</si>
  <si>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</si>
  <si>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</si>
  <si>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</si>
  <si>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</si>
  <si>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</si>
  <si>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</si>
  <si>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</si>
  <si>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</si>
  <si>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</si>
  <si>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</si>
  <si>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</si>
  <si>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</si>
  <si>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</si>
  <si>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</si>
  <si>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</si>
  <si>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</si>
  <si>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</si>
  <si>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</si>
  <si>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</si>
  <si>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</si>
  <si>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</si>
  <si>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</si>
  <si>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</si>
  <si>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</si>
  <si>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</si>
  <si>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</si>
  <si>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</si>
  <si>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</si>
  <si>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</si>
  <si>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</si>
  <si>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</si>
  <si>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</si>
  <si>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</si>
  <si>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</si>
  <si>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</si>
  <si>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</si>
  <si>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</si>
  <si>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</si>
  <si>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</si>
  <si>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</si>
  <si>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</si>
  <si>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</si>
  <si>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</si>
  <si>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</si>
  <si>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</si>
  <si>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</si>
  <si>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</si>
  <si>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</si>
  <si>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</si>
  <si>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</si>
  <si>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</si>
  <si>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</si>
  <si>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</si>
  <si>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</si>
  <si>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</si>
  <si>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</si>
  <si>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</si>
  <si>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</si>
  <si>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</si>
  <si>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</si>
  <si>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</si>
  <si>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</si>
  <si>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</si>
  <si>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</si>
  <si>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</si>
  <si>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</si>
  <si>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</si>
  <si>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</si>
  <si>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</si>
  <si>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</si>
  <si>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</si>
  <si>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</si>
  <si>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</si>
  <si>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</si>
  <si>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</si>
  <si>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</si>
  <si>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</si>
  <si>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</si>
  <si>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</si>
  <si>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</si>
  <si>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</si>
  <si>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</si>
  <si>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</si>
  <si>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</si>
  <si>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</si>
  <si>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</si>
  <si>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</si>
  <si>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</si>
  <si>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</si>
  <si>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</si>
  <si>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</si>
  <si>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</si>
  <si>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</si>
  <si>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</si>
  <si>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</si>
  <si>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</si>
  <si>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</si>
  <si>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</si>
  <si>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</si>
  <si>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</si>
  <si>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</si>
  <si>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</si>
  <si>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</si>
  <si>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</si>
  <si>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</si>
  <si>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</si>
  <si>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</si>
  <si>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</si>
  <si>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</si>
  <si>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</si>
  <si>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</si>
  <si>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</si>
  <si>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</si>
  <si>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</si>
  <si>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</si>
  <si>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</si>
  <si>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</si>
  <si>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</si>
  <si>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</si>
  <si>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</si>
  <si>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</si>
  <si>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</si>
  <si>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</si>
  <si>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</si>
  <si>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</si>
  <si>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</si>
  <si>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</si>
  <si>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</si>
  <si>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</si>
  <si>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</si>
  <si>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</si>
  <si>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</si>
  <si>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</si>
  <si>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</si>
  <si>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</si>
  <si>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</si>
  <si>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</si>
  <si>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</si>
  <si>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</si>
  <si>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</si>
  <si>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</si>
  <si>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</si>
  <si>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</si>
  <si>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</si>
  <si>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</si>
  <si>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</si>
  <si>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</si>
  <si>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</si>
  <si>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</si>
  <si>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</si>
  <si>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</si>
  <si>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</si>
  <si>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</si>
  <si>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</si>
  <si>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</si>
  <si>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</si>
  <si>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</si>
  <si>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</si>
  <si>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</si>
  <si>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</si>
  <si>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</si>
  <si>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</si>
  <si>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</si>
  <si>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</si>
  <si>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</si>
  <si>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</si>
  <si>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</si>
  <si>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</si>
  <si>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</si>
  <si>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</si>
  <si>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</si>
  <si>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</si>
  <si>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</si>
  <si>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</si>
  <si>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</si>
  <si>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</si>
  <si>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</si>
  <si>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</si>
  <si>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</si>
  <si>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</si>
  <si>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</si>
  <si>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</si>
  <si>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</si>
  <si>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</si>
  <si>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</si>
  <si>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</si>
  <si>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</si>
  <si>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</si>
  <si>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</si>
  <si>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</si>
  <si>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</si>
  <si>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</si>
  <si>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</si>
  <si>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</si>
  <si>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</si>
  <si>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</si>
  <si>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</si>
  <si>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</si>
  <si>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</si>
  <si>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</si>
  <si>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</si>
  <si>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</si>
  <si>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</si>
  <si>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</si>
  <si>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</si>
  <si>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</si>
  <si>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</si>
  <si>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</si>
  <si>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</si>
  <si>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</si>
  <si>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</si>
  <si>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</si>
  <si>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</si>
  <si>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</si>
  <si>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</si>
  <si>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</si>
  <si>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</si>
  <si>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</si>
  <si>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</si>
  <si>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</si>
  <si>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</si>
  <si>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</si>
  <si>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</si>
  <si>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</si>
  <si>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</si>
  <si>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</si>
  <si>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</si>
  <si>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</si>
  <si>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</si>
  <si>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</si>
  <si>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</si>
  <si>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</si>
  <si>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</si>
  <si>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</si>
  <si>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</si>
  <si>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</si>
  <si>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</si>
  <si>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</si>
  <si>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</si>
  <si>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</si>
  <si>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</si>
  <si>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</si>
  <si>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</si>
  <si>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</si>
  <si>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</si>
  <si>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</si>
  <si>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</si>
  <si>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</si>
  <si>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</si>
  <si>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</si>
  <si>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</si>
  <si>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</si>
  <si>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</si>
  <si>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</si>
  <si>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</si>
  <si>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</si>
  <si>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</si>
  <si>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</si>
  <si>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</si>
  <si>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</si>
  <si>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</si>
  <si>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</si>
  <si>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</si>
  <si>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</si>
  <si>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</si>
  <si>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</si>
  <si>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</si>
  <si>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</si>
  <si>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</si>
  <si>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</si>
  <si>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</si>
  <si>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</si>
  <si>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</si>
  <si>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</si>
  <si>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</si>
  <si>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</si>
  <si>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</si>
  <si>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</si>
  <si>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</si>
  <si>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</si>
  <si>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</si>
  <si>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</si>
  <si>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</si>
  <si>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</si>
  <si>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</si>
  <si>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</si>
  <si>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</si>
  <si>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</si>
  <si>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</si>
  <si>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</si>
  <si>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</si>
  <si>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</si>
  <si>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</si>
  <si>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</si>
  <si>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</si>
  <si>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</si>
  <si>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</si>
  <si>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</si>
  <si>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</si>
  <si>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</si>
  <si>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</si>
  <si>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</si>
  <si>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</si>
  <si>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</si>
  <si>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</si>
  <si>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</si>
  <si>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</si>
  <si>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</si>
  <si>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</si>
  <si>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</si>
  <si>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</si>
  <si>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</si>
  <si>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</si>
  <si>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</si>
  <si>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</si>
  <si>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</si>
  <si>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</si>
  <si>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</si>
  <si>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</si>
  <si>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</si>
  <si>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</si>
  <si>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</si>
  <si>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</si>
  <si>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</si>
  <si>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</si>
  <si>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</si>
  <si>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</si>
  <si>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</si>
  <si>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</si>
  <si>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</si>
  <si>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</si>
  <si>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</si>
  <si>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</si>
  <si>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</si>
  <si>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</si>
  <si>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</si>
  <si>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</si>
  <si>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</si>
  <si>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</si>
  <si>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</si>
  <si>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</si>
  <si>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</si>
  <si>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</si>
  <si>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</si>
  <si>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</si>
  <si>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</si>
  <si>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</si>
  <si>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</si>
  <si>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</si>
  <si>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</si>
  <si>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</si>
  <si>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</si>
  <si>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</si>
  <si>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</si>
  <si>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</si>
  <si>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</si>
  <si>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</si>
  <si>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</si>
  <si>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</si>
  <si>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</si>
  <si>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</si>
  <si>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</si>
  <si>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</si>
  <si>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</si>
  <si>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</si>
  <si>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</si>
  <si>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</si>
  <si>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</si>
  <si>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</si>
  <si>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</si>
  <si>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</si>
  <si>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</si>
  <si>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</si>
  <si>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</si>
  <si>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</si>
  <si>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</si>
  <si>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</si>
  <si>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</si>
  <si>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</si>
  <si>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</si>
  <si>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</si>
  <si>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</si>
  <si>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</si>
  <si>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</si>
  <si>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</si>
  <si>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</si>
  <si>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</si>
  <si>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</si>
  <si>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</si>
  <si>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</si>
  <si>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</si>
  <si>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</si>
  <si>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</si>
  <si>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</si>
  <si>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</si>
  <si>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</si>
  <si>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</si>
  <si>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</si>
  <si>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</si>
  <si>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</si>
  <si>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</si>
  <si>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</si>
  <si>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</si>
  <si>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</si>
  <si>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</si>
  <si>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</si>
  <si>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</si>
  <si>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</si>
  <si>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</si>
  <si>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</si>
  <si>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</si>
  <si>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</si>
  <si>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</si>
  <si>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</si>
  <si>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</si>
  <si>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</si>
  <si>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</si>
  <si>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</si>
  <si>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</si>
  <si>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</si>
  <si>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</si>
  <si>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</si>
  <si>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</si>
  <si>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</si>
  <si>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</si>
  <si>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</si>
  <si>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</si>
  <si>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</si>
  <si>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</si>
  <si>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</si>
  <si>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</si>
  <si>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</si>
  <si>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</si>
  <si>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</si>
  <si>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</si>
  <si>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</si>
  <si>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</si>
  <si>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</si>
  <si>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</si>
  <si>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</si>
  <si>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</si>
  <si>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</si>
  <si>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</si>
  <si>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</si>
  <si>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</si>
  <si>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</si>
  <si>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</si>
  <si>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</si>
  <si>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</si>
  <si>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</si>
  <si>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</si>
  <si>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</si>
  <si>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</si>
  <si>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</si>
  <si>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</si>
  <si>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</si>
  <si>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</si>
  <si>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</si>
  <si>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</si>
  <si>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</si>
  <si>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</si>
  <si>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</si>
  <si>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</si>
  <si>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</si>
  <si>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</si>
  <si>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</si>
  <si>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</si>
  <si>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</si>
  <si>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</si>
  <si>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</si>
  <si>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</si>
  <si>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</si>
  <si>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</si>
  <si>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</si>
  <si>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</si>
  <si>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</si>
  <si>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</si>
  <si>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</si>
  <si>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</si>
  <si>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</si>
  <si>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</si>
  <si>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</si>
  <si>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</si>
  <si>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</si>
  <si>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</si>
  <si>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</si>
  <si>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</si>
  <si>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</si>
  <si>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</si>
  <si>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</si>
  <si>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</si>
  <si>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</si>
  <si>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</si>
  <si>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</si>
  <si>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</si>
  <si>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</si>
  <si>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</si>
  <si>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</si>
  <si>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</si>
  <si>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</si>
  <si>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</si>
  <si>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</si>
  <si>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</si>
  <si>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</si>
  <si>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</si>
  <si>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</si>
  <si>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</si>
  <si>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</si>
  <si>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</si>
  <si>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</si>
  <si>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</si>
  <si>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</si>
  <si>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</si>
  <si>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</si>
  <si>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</si>
  <si>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</si>
  <si>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</si>
  <si>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</si>
  <si>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</si>
  <si>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</si>
  <si>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</si>
  <si>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</si>
  <si>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</si>
  <si>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</si>
  <si>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</si>
  <si>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</si>
  <si>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</si>
  <si>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</si>
  <si>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</si>
  <si>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</si>
  <si>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</si>
  <si>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</si>
  <si>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</si>
  <si>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</si>
  <si>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</si>
  <si>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</si>
  <si>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</si>
  <si>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</si>
  <si>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</si>
  <si>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</si>
  <si>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</si>
  <si>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</si>
  <si>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</si>
  <si>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</si>
  <si>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</si>
  <si>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</si>
  <si>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</si>
  <si>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</si>
  <si>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</si>
  <si>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</si>
  <si>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</si>
  <si>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</si>
  <si>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</si>
  <si>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</si>
  <si>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</si>
  <si>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</si>
  <si>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</si>
  <si>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</si>
  <si>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</si>
  <si>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</si>
  <si>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</si>
  <si>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</si>
  <si>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</si>
  <si>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</si>
  <si>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</si>
  <si>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</si>
  <si>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</si>
  <si>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</si>
  <si>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</si>
  <si>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</si>
  <si>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</si>
  <si>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</si>
  <si>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</si>
  <si>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</si>
  <si>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</si>
  <si>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</si>
  <si>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</si>
  <si>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</si>
  <si>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</si>
  <si>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</si>
  <si>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</si>
  <si>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</si>
  <si>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</si>
  <si>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</si>
  <si>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</si>
  <si>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</si>
  <si>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</si>
  <si>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</si>
  <si>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</si>
  <si>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</si>
  <si>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</si>
  <si>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</si>
  <si>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</si>
  <si>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</si>
  <si>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</si>
  <si>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</si>
  <si>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</si>
  <si>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</si>
  <si>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</si>
  <si>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</si>
  <si>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</si>
  <si>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</si>
  <si>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</si>
  <si>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</si>
  <si>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</si>
  <si>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</si>
  <si>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</si>
  <si>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</si>
  <si>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</si>
  <si>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</si>
  <si>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</si>
  <si>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</si>
  <si>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</si>
  <si>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</si>
  <si>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</si>
  <si>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</si>
  <si>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</si>
  <si>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</si>
  <si>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</si>
  <si>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</si>
  <si>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</si>
  <si>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</si>
  <si>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</si>
  <si>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</si>
  <si>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</si>
  <si>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</si>
  <si>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</si>
  <si>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</si>
  <si>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</si>
  <si>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</si>
  <si>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</si>
  <si>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</si>
  <si>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</si>
  <si>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</si>
  <si>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</si>
  <si>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</si>
  <si>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</si>
  <si>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</si>
  <si>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</si>
  <si>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</si>
  <si>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</si>
  <si>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</si>
  <si>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</si>
  <si>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</si>
  <si>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</si>
  <si>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</si>
  <si>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</si>
  <si>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</si>
  <si>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</si>
  <si>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</si>
  <si>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</si>
  <si>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</si>
  <si>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</si>
  <si>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</si>
  <si>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</si>
  <si>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</si>
  <si>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</si>
  <si>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</si>
  <si>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</si>
  <si>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</si>
  <si>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</si>
  <si>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</si>
  <si>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</si>
  <si>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</si>
  <si>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</si>
  <si>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</si>
  <si>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</si>
  <si>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</si>
  <si>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</si>
  <si>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</si>
  <si>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</si>
  <si>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</si>
  <si>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</si>
  <si>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</si>
  <si>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</si>
  <si>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</si>
  <si>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</si>
  <si>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</si>
  <si>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</si>
  <si>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</si>
  <si>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</si>
  <si>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</si>
  <si>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</si>
  <si>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</si>
  <si>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</si>
  <si>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</si>
  <si>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</si>
  <si>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</si>
  <si>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</si>
  <si>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</si>
  <si>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</si>
  <si>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</si>
  <si>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</si>
  <si>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</si>
  <si>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</si>
  <si>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</si>
  <si>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</si>
  <si>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</si>
  <si>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</si>
  <si>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</si>
  <si>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</si>
  <si>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</si>
  <si>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</si>
  <si>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</si>
  <si>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</si>
  <si>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</si>
  <si>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</si>
  <si>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</si>
  <si>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</si>
  <si>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</si>
  <si>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</si>
  <si>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</si>
  <si>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</si>
  <si>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</si>
  <si>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</si>
  <si>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</si>
  <si>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</si>
  <si>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</si>
  <si>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</si>
  <si>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</si>
  <si>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</si>
  <si>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</si>
  <si>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</si>
  <si>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</si>
  <si>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</si>
  <si>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</si>
  <si>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</si>
  <si>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</si>
  <si>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</si>
  <si>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</si>
  <si>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</si>
  <si>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</si>
  <si>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</si>
  <si>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</si>
  <si>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</si>
  <si>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</si>
  <si>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</si>
  <si>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</si>
  <si>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</si>
  <si>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</si>
  <si>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</si>
  <si>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</si>
  <si>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</si>
  <si>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</si>
  <si>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</si>
  <si>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</si>
  <si>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</si>
  <si>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</si>
  <si>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</si>
  <si>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</si>
  <si>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</si>
  <si>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</si>
  <si>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</si>
  <si>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</si>
  <si>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</si>
  <si>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</si>
  <si>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</si>
  <si>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</si>
  <si>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</si>
  <si>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</si>
  <si>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</si>
  <si>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</si>
  <si>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</si>
  <si>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</si>
  <si>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</si>
  <si>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</si>
  <si>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</si>
  <si>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</si>
  <si>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</si>
  <si>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</si>
  <si>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</si>
  <si>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</si>
  <si>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</si>
  <si>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</si>
  <si>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</si>
  <si>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</si>
  <si>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</si>
  <si>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</si>
  <si>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</si>
  <si>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</si>
  <si>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</si>
  <si>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</si>
  <si>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</si>
  <si>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</si>
  <si>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</si>
  <si>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</si>
  <si>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</si>
  <si>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</si>
  <si>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</si>
  <si>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</si>
  <si>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</si>
  <si>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</si>
  <si>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</si>
  <si>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</si>
  <si>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</si>
  <si>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</si>
  <si>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</si>
  <si>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</si>
  <si>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</si>
  <si>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</si>
  <si>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</si>
  <si>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</si>
  <si>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</si>
  <si>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</si>
  <si>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</si>
  <si>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</si>
  <si>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</si>
  <si>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</si>
  <si>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</si>
  <si>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</si>
  <si>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</si>
  <si>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</si>
  <si>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</si>
  <si>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</si>
  <si>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</si>
  <si>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</si>
  <si>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</si>
  <si>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</si>
  <si>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</si>
  <si>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</si>
  <si>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</si>
  <si>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</si>
  <si>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</si>
  <si>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</si>
  <si>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</si>
  <si>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</si>
  <si>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</si>
  <si>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</si>
  <si>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</si>
  <si>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</si>
  <si>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</si>
  <si>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</si>
  <si>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</si>
  <si>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</si>
  <si>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</si>
  <si>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</si>
  <si>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</si>
  <si>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</si>
  <si>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</si>
  <si>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</si>
  <si>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</si>
  <si>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</si>
  <si>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</si>
  <si>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</si>
  <si>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</si>
  <si>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</si>
  <si>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</si>
  <si>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</si>
  <si>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</si>
  <si>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</si>
  <si>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</si>
  <si>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</si>
  <si>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</si>
  <si>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</si>
  <si>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</si>
  <si>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</si>
  <si>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</si>
  <si>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</si>
  <si>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</si>
  <si>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</si>
  <si>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</si>
  <si>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</si>
  <si>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</si>
  <si>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</si>
  <si>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</si>
  <si>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</si>
  <si>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Area</t>
  </si>
  <si>
    <t>Rhondda Cynon Taff</t>
  </si>
  <si>
    <t>Antrim</t>
  </si>
  <si>
    <t>Ards</t>
  </si>
  <si>
    <t>Armagh</t>
  </si>
  <si>
    <t>Ballymena</t>
  </si>
  <si>
    <t>Ballymoney</t>
  </si>
  <si>
    <t>Banbridge</t>
  </si>
  <si>
    <t>Carrickfergus</t>
  </si>
  <si>
    <t>Castlereagh</t>
  </si>
  <si>
    <t>Coleraine</t>
  </si>
  <si>
    <t>Cookstown</t>
  </si>
  <si>
    <t>Craigavon</t>
  </si>
  <si>
    <t>Derry</t>
  </si>
  <si>
    <t>Down</t>
  </si>
  <si>
    <t>Dungannon</t>
  </si>
  <si>
    <t>Fermanagh</t>
  </si>
  <si>
    <t>Larne</t>
  </si>
  <si>
    <t>Limavady</t>
  </si>
  <si>
    <t>Lisburn</t>
  </si>
  <si>
    <t>Magherafelt</t>
  </si>
  <si>
    <t>Moyle</t>
  </si>
  <si>
    <t>Newry and Mourne</t>
  </si>
  <si>
    <t>Newtownabbey</t>
  </si>
  <si>
    <t>North Down</t>
  </si>
  <si>
    <t>Omagh</t>
  </si>
  <si>
    <t>Strabane</t>
  </si>
  <si>
    <t>- These figures are missing.</t>
  </si>
  <si>
    <t>Mission 4: By 2030, the UK will have nationwide gigabit-capable broadband and 4G coverage, with 5G coverage for the majority of the population.</t>
  </si>
  <si>
    <t>SFBB availability (% premises)</t>
  </si>
  <si>
    <t>Full Fibre availability (% premises)</t>
  </si>
  <si>
    <t>Gigabit availability (% premises)</t>
  </si>
  <si>
    <t>4G services, premises (indoor): signal from all operators (%)</t>
  </si>
  <si>
    <t>Percentage of premises that have Superfast Broadband (30Mbit/s or greater) coverage from fixed broadband</t>
  </si>
  <si>
    <t>Source: Ofcom, Connected Nations report</t>
  </si>
  <si>
    <t>Percentage of premises that have coverage from a full fibre or Gigabit capable service from fixed broadband</t>
  </si>
  <si>
    <t>Percentage of premises that have Superfast Broadband, %</t>
  </si>
  <si>
    <t>Rural as a Region Gigabit availability</t>
  </si>
  <si>
    <t>England Gigabit availability</t>
  </si>
  <si>
    <t>Rural as a Region Full Fibre</t>
  </si>
  <si>
    <t>England Full Fibre</t>
  </si>
  <si>
    <t>4G services, premises (indoor): signal from all operators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</si>
</sst>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62">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8" fillId="2" borderId="3" xfId="0" applyFont="1" applyFill="1" applyBorder="1" applyAlignment="1">
      <alignment horizontal="center" vertical="center"/>
    </xf>
    <xf numFmtId="0" fontId="5" fillId="2" borderId="0" xfId="0" applyFont="1" applyFill="1" applyAlignment="1">
      <alignment vertical="top" wrapText="1"/>
    </xf>
    <xf numFmtId="0" fontId="1" fillId="0" borderId="0" xfId="0" applyFont="1"/>
    <xf numFmtId="164" fontId="0" fillId="0" borderId="0" xfId="0" applyNumberFormat="1"/>
    <xf numFmtId="0" fontId="6" fillId="2" borderId="0" xfId="0" applyFont="1" applyFill="1" applyAlignment="1">
      <alignment vertical="top" wrapText="1"/>
    </xf>
    <xf numFmtId="0" fontId="8" fillId="2" borderId="16" xfId="0" applyFont="1" applyFill="1" applyBorder="1" applyAlignment="1">
      <alignment horizontal="center" vertical="center"/>
    </xf>
    <xf numFmtId="164" fontId="0" fillId="2" borderId="6" xfId="0" applyNumberFormat="1" applyFill="1" applyBorder="1" applyAlignment="1">
      <alignment horizontal="center" vertical="center"/>
    </xf>
    <xf numFmtId="164" fontId="0" fillId="2" borderId="11" xfId="0" applyNumberFormat="1" applyFill="1" applyBorder="1" applyAlignment="1">
      <alignment horizontal="center" vertical="center"/>
    </xf>
    <xf numFmtId="164" fontId="0" fillId="2" borderId="16" xfId="0" applyNumberFormat="1" applyFill="1" applyBorder="1" applyAlignment="1">
      <alignment horizontal="center" vertical="center"/>
    </xf>
    <xf numFmtId="164" fontId="3" fillId="2" borderId="7" xfId="0" applyNumberFormat="1" applyFont="1" applyFill="1" applyBorder="1" applyAlignment="1">
      <alignment horizontal="center" vertical="center"/>
    </xf>
    <xf numFmtId="164" fontId="3" fillId="2" borderId="11" xfId="0" applyNumberFormat="1" applyFont="1" applyFill="1" applyBorder="1" applyAlignment="1">
      <alignment horizontal="center" vertical="center"/>
    </xf>
    <xf numFmtId="0" fontId="8" fillId="2" borderId="0" xfId="0" applyFont="1" applyFill="1" applyBorder="1" applyAlignment="1">
      <alignment horizontal="center" vertical="center"/>
    </xf>
    <xf numFmtId="164" fontId="0" fillId="2" borderId="0" xfId="0" applyNumberFormat="1" applyFill="1" applyBorder="1" applyAlignment="1">
      <alignment horizontal="center" vertical="center"/>
    </xf>
    <xf numFmtId="164" fontId="3" fillId="2" borderId="0" xfId="0" applyNumberFormat="1" applyFont="1" applyFill="1" applyBorder="1" applyAlignment="1">
      <alignment horizontal="center" vertical="center"/>
    </xf>
    <xf numFmtId="0" fontId="8" fillId="2" borderId="20" xfId="0" applyFont="1" applyFill="1" applyBorder="1" applyAlignment="1">
      <alignment horizontal="center" vertical="center"/>
    </xf>
    <xf numFmtId="164" fontId="0" fillId="2" borderId="20" xfId="0" applyNumberFormat="1" applyFill="1" applyBorder="1" applyAlignment="1">
      <alignment horizontal="center" vertical="center"/>
    </xf>
    <xf numFmtId="164" fontId="3" fillId="2" borderId="20" xfId="0" applyNumberFormat="1" applyFont="1" applyFill="1" applyBorder="1" applyAlignment="1">
      <alignment horizontal="center" vertical="center"/>
    </xf>
    <xf numFmtId="0" fontId="0" fillId="2" borderId="20" xfId="0" applyFill="1" applyBorder="1"/>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Percentage of premises that have Superfast Broadband (30Mbit/s or greater) coverage from fixed broadband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South Somerset</c:v>
                </c:pt>
              </c:strCache>
            </c:strRef>
          </c:tx>
          <c:spPr>
            <a:solidFill>
              <a:schemeClr val="tx1"/>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Sheet1!$I$12:$N$12</c:f>
              <c:numCache>
                <c:formatCode>0.0</c:formatCode>
                <c:ptCount val="6"/>
                <c:pt idx="0">
                  <c:v>79</c:v>
                </c:pt>
                <c:pt idx="1">
                  <c:v>86</c:v>
                </c:pt>
                <c:pt idx="2">
                  <c:v>87.3</c:v>
                </c:pt>
                <c:pt idx="3">
                  <c:v>87.300000000000011</c:v>
                </c:pt>
                <c:pt idx="4">
                  <c:v>88</c:v>
                </c:pt>
                <c:pt idx="5">
                  <c:v>88.7</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Sheet1!$I$13:$N$13</c:f>
              <c:numCache>
                <c:formatCode>0.0</c:formatCode>
                <c:ptCount val="6"/>
                <c:pt idx="0">
                  <c:v>79.461538461538467</c:v>
                </c:pt>
                <c:pt idx="1">
                  <c:v>84.967032967032964</c:v>
                </c:pt>
                <c:pt idx="2">
                  <c:v>88.446153846153834</c:v>
                </c:pt>
                <c:pt idx="3">
                  <c:v>90.046590909090895</c:v>
                </c:pt>
                <c:pt idx="4">
                  <c:v>91.29425287356321</c:v>
                </c:pt>
                <c:pt idx="5">
                  <c:v>91.619047619047635</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Sheet1!$I$14:$N$14</c:f>
              <c:numCache>
                <c:formatCode>0.0</c:formatCode>
                <c:ptCount val="6"/>
                <c:pt idx="0">
                  <c:v>90</c:v>
                </c:pt>
                <c:pt idx="1">
                  <c:v>92</c:v>
                </c:pt>
                <c:pt idx="2">
                  <c:v>94</c:v>
                </c:pt>
                <c:pt idx="3">
                  <c:v>95</c:v>
                </c:pt>
                <c:pt idx="4">
                  <c:v>96</c:v>
                </c:pt>
                <c:pt idx="5">
                  <c:v>96</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Percentage of premises that have coverage from a full fibre or Gigabit capable service from fixed broadband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South Somerset Gigabit availability</c:v>
                </c:pt>
              </c:strCache>
            </c:strRef>
          </c:tx>
          <c:spPr>
            <a:solidFill>
              <a:schemeClr val="tx1"/>
            </a:solidFill>
            <a:ln w="38100">
              <a:solidFill>
                <a:schemeClr val="tx1"/>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Sheet1!$I$21:$M$21</c:f>
              <c:numCache>
                <c:formatCode>0.0</c:formatCode>
                <c:ptCount val="5"/>
                <c:pt idx="3">
                  <c:v>3</c:v>
                </c:pt>
                <c:pt idx="4">
                  <c:v>12.8</c:v>
                </c:pt>
              </c:numCache>
            </c:numRef>
          </c:val>
          <c:extLst>
            <c:ext xmlns:c16="http://schemas.microsoft.com/office/drawing/2014/chart" uri="{C3380CC4-5D6E-409C-BE32-E72D297353CC}">
              <c16:uniqueId val="{00000000-403D-4EA4-BE2B-F4EC22B0ED2D}"/>
            </c:ext>
          </c:extLst>
        </c:ser>
        <c:ser>
          <c:idx val="0"/>
          <c:order val="1"/>
          <c:tx>
            <c:strRef>
              <c:f>Sheet1!$O$21</c:f>
              <c:strCache>
                <c:ptCount val="1"/>
                <c:pt idx="0">
                  <c:v>South Somerset Full Fibre</c:v>
                </c:pt>
              </c:strCache>
            </c:strRef>
          </c:tx>
          <c:spPr>
            <a:noFill/>
            <a:ln w="38100">
              <a:solidFill>
                <a:schemeClr val="tx1"/>
              </a:solidFill>
            </a:ln>
            <a:effectLst/>
          </c:spPr>
          <c:invertIfNegative val="0"/>
          <c:val>
            <c:numRef>
              <c:f>Sheet1!$R$21:$V$21</c:f>
              <c:numCache>
                <c:formatCode>0.0</c:formatCode>
                <c:ptCount val="5"/>
                <c:pt idx="1">
                  <c:v>0.7</c:v>
                </c:pt>
                <c:pt idx="2">
                  <c:v>1.3</c:v>
                </c:pt>
                <c:pt idx="3">
                  <c:v>3</c:v>
                </c:pt>
                <c:pt idx="4">
                  <c:v>12.8</c:v>
                </c:pt>
              </c:numCache>
            </c:numRef>
          </c:val>
          <c:extLst>
            <c:ext xmlns:c16="http://schemas.microsoft.com/office/drawing/2014/chart" uri="{C3380CC4-5D6E-409C-BE32-E72D297353CC}">
              <c16:uniqueId val="{00000003-403D-4EA4-BE2B-F4EC22B0ED2D}"/>
            </c:ext>
          </c:extLst>
        </c:ser>
        <c:ser>
          <c:idx val="2"/>
          <c:order val="2"/>
          <c:tx>
            <c:strRef>
              <c:f>Sheet1!$F$22</c:f>
              <c:strCache>
                <c:ptCount val="1"/>
                <c:pt idx="0">
                  <c:v>Rural as a Region Gigabit availability</c:v>
                </c:pt>
              </c:strCache>
            </c:strRef>
          </c:tx>
          <c:spPr>
            <a:solidFill>
              <a:schemeClr val="accent6">
                <a:lumMod val="60000"/>
                <a:lumOff val="40000"/>
              </a:schemeClr>
            </a:solidFill>
            <a:ln w="38100">
              <a:solidFill>
                <a:schemeClr val="accent6">
                  <a:lumMod val="60000"/>
                  <a:lumOff val="40000"/>
                </a:schemeClr>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Sheet1!$I$22:$M$22</c:f>
              <c:numCache>
                <c:formatCode>0.0</c:formatCode>
                <c:ptCount val="5"/>
                <c:pt idx="3">
                  <c:v>12.611494252873564</c:v>
                </c:pt>
                <c:pt idx="4">
                  <c:v>21.220238095238098</c:v>
                </c:pt>
              </c:numCache>
            </c:numRef>
          </c:val>
          <c:extLst>
            <c:ext xmlns:c16="http://schemas.microsoft.com/office/drawing/2014/chart" uri="{C3380CC4-5D6E-409C-BE32-E72D297353CC}">
              <c16:uniqueId val="{00000001-403D-4EA4-BE2B-F4EC22B0ED2D}"/>
            </c:ext>
          </c:extLst>
        </c:ser>
        <c:ser>
          <c:idx val="4"/>
          <c:order val="3"/>
          <c:tx>
            <c:strRef>
              <c:f>Sheet1!$O$22</c:f>
              <c:strCache>
                <c:ptCount val="1"/>
                <c:pt idx="0">
                  <c:v>Rural as a Region Full Fibre</c:v>
                </c:pt>
              </c:strCache>
            </c:strRef>
          </c:tx>
          <c:spPr>
            <a:noFill/>
            <a:ln w="38100">
              <a:solidFill>
                <a:schemeClr val="accent6">
                  <a:lumMod val="60000"/>
                  <a:lumOff val="40000"/>
                </a:schemeClr>
              </a:solidFill>
            </a:ln>
            <a:effectLst/>
          </c:spPr>
          <c:invertIfNegative val="0"/>
          <c:val>
            <c:numRef>
              <c:f>Sheet1!$R$22:$V$22</c:f>
              <c:numCache>
                <c:formatCode>0.0</c:formatCode>
                <c:ptCount val="5"/>
                <c:pt idx="1">
                  <c:v>5.2153846153846146</c:v>
                </c:pt>
                <c:pt idx="2">
                  <c:v>7.4386363636363635</c:v>
                </c:pt>
                <c:pt idx="3">
                  <c:v>12.252873563218394</c:v>
                </c:pt>
                <c:pt idx="4">
                  <c:v>19.964285714285715</c:v>
                </c:pt>
              </c:numCache>
            </c:numRef>
          </c:val>
          <c:extLst>
            <c:ext xmlns:c16="http://schemas.microsoft.com/office/drawing/2014/chart" uri="{C3380CC4-5D6E-409C-BE32-E72D297353CC}">
              <c16:uniqueId val="{00000004-403D-4EA4-BE2B-F4EC22B0ED2D}"/>
            </c:ext>
          </c:extLst>
        </c:ser>
        <c:ser>
          <c:idx val="3"/>
          <c:order val="4"/>
          <c:tx>
            <c:strRef>
              <c:f>Sheet1!$F$23</c:f>
              <c:strCache>
                <c:ptCount val="1"/>
                <c:pt idx="0">
                  <c:v>England Gigabit availability</c:v>
                </c:pt>
              </c:strCache>
            </c:strRef>
          </c:tx>
          <c:spPr>
            <a:solidFill>
              <a:schemeClr val="accent1">
                <a:lumMod val="60000"/>
                <a:lumOff val="40000"/>
              </a:schemeClr>
            </a:solidFill>
            <a:ln w="38100">
              <a:solidFill>
                <a:schemeClr val="accent1">
                  <a:lumMod val="60000"/>
                  <a:lumOff val="40000"/>
                </a:schemeClr>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Sheet1!$I$23:$M$23</c:f>
              <c:numCache>
                <c:formatCode>0.0</c:formatCode>
                <c:ptCount val="5"/>
                <c:pt idx="0">
                  <c:v>3</c:v>
                </c:pt>
                <c:pt idx="1">
                  <c:v>6</c:v>
                </c:pt>
                <c:pt idx="2">
                  <c:v>10</c:v>
                </c:pt>
                <c:pt idx="3">
                  <c:v>25</c:v>
                </c:pt>
                <c:pt idx="4">
                  <c:v>46</c:v>
                </c:pt>
              </c:numCache>
            </c:numRef>
          </c:val>
          <c:extLst>
            <c:ext xmlns:c16="http://schemas.microsoft.com/office/drawing/2014/chart" uri="{C3380CC4-5D6E-409C-BE32-E72D297353CC}">
              <c16:uniqueId val="{00000002-403D-4EA4-BE2B-F4EC22B0ED2D}"/>
            </c:ext>
          </c:extLst>
        </c:ser>
        <c:ser>
          <c:idx val="5"/>
          <c:order val="5"/>
          <c:tx>
            <c:strRef>
              <c:f>Sheet1!$O$23</c:f>
              <c:strCache>
                <c:ptCount val="1"/>
                <c:pt idx="0">
                  <c:v>England Full Fibre</c:v>
                </c:pt>
              </c:strCache>
            </c:strRef>
          </c:tx>
          <c:spPr>
            <a:noFill/>
            <a:ln w="38100">
              <a:solidFill>
                <a:schemeClr val="accent1">
                  <a:lumMod val="60000"/>
                  <a:lumOff val="40000"/>
                </a:schemeClr>
              </a:solidFill>
            </a:ln>
            <a:effectLst/>
          </c:spPr>
          <c:invertIfNegative val="0"/>
          <c:val>
            <c:numRef>
              <c:f>Sheet1!$R$23:$V$23</c:f>
              <c:numCache>
                <c:formatCode>0.0</c:formatCode>
                <c:ptCount val="5"/>
                <c:pt idx="1">
                  <c:v>6</c:v>
                </c:pt>
                <c:pt idx="2">
                  <c:v>10</c:v>
                </c:pt>
                <c:pt idx="3">
                  <c:v>16</c:v>
                </c:pt>
                <c:pt idx="4">
                  <c:v>27</c:v>
                </c:pt>
              </c:numCache>
            </c:numRef>
          </c:val>
          <c:extLst>
            <c:ext xmlns:c16="http://schemas.microsoft.com/office/drawing/2014/chart" uri="{C3380CC4-5D6E-409C-BE32-E72D297353CC}">
              <c16:uniqueId val="{00000005-403D-4EA4-BE2B-F4EC22B0ED2D}"/>
            </c:ext>
          </c:extLst>
        </c:ser>
        <c:dLbls>
          <c:showLegendKey val="0"/>
          <c:showVal val="0"/>
          <c:showCatName val="0"/>
          <c:showSerName val="0"/>
          <c:showPercent val="0"/>
          <c:showBubbleSize val="0"/>
        </c:dLbls>
        <c:gapWidth val="0"/>
        <c:overlap val="26"/>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solidFill>
            <a:schemeClr val="tx1"/>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4G services, premises (indoor): signal from all operators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South Somerset</c:v>
                </c:pt>
              </c:strCache>
            </c:strRef>
          </c:tx>
          <c:spPr>
            <a:solidFill>
              <a:schemeClr val="tx1"/>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Sheet1!$I$30:$M$30</c:f>
              <c:numCache>
                <c:formatCode>0.0</c:formatCode>
                <c:ptCount val="5"/>
                <c:pt idx="0">
                  <c:v>22.64</c:v>
                </c:pt>
                <c:pt idx="1">
                  <c:v>56.57</c:v>
                </c:pt>
                <c:pt idx="2">
                  <c:v>56.36</c:v>
                </c:pt>
                <c:pt idx="3">
                  <c:v>58.79</c:v>
                </c:pt>
                <c:pt idx="4">
                  <c:v>57.72</c:v>
                </c:pt>
              </c:numCache>
            </c:numRef>
          </c:val>
          <c:extLst>
            <c:ext xmlns:c16="http://schemas.microsoft.com/office/drawing/2014/chart" uri="{C3380CC4-5D6E-409C-BE32-E72D297353CC}">
              <c16:uniqueId val="{00000000-89B5-479B-8E18-92F61E4CD9C9}"/>
            </c:ext>
          </c:extLst>
        </c:ser>
        <c:ser>
          <c:idx val="2"/>
          <c:order val="1"/>
          <c:tx>
            <c:strRef>
              <c:f>Sheet1!$F$31</c:f>
              <c:strCache>
                <c:ptCount val="1"/>
                <c:pt idx="0">
                  <c:v>Rural as a Region</c:v>
                </c:pt>
              </c:strCache>
            </c:strRef>
          </c:tx>
          <c:spPr>
            <a:solidFill>
              <a:schemeClr val="accent6">
                <a:lumMod val="60000"/>
                <a:lumOff val="40000"/>
              </a:schemeClr>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Sheet1!$I$31:$M$31</c:f>
              <c:numCache>
                <c:formatCode>0.0</c:formatCode>
                <c:ptCount val="5"/>
                <c:pt idx="0">
                  <c:v>29.951428571428565</c:v>
                </c:pt>
                <c:pt idx="1">
                  <c:v>58.982967032967032</c:v>
                </c:pt>
                <c:pt idx="2">
                  <c:v>61.890795454545476</c:v>
                </c:pt>
                <c:pt idx="3">
                  <c:v>63.204482758620699</c:v>
                </c:pt>
                <c:pt idx="4">
                  <c:v>64.16892857142858</c:v>
                </c:pt>
              </c:numCache>
            </c:numRef>
          </c:val>
          <c:extLst>
            <c:ext xmlns:c16="http://schemas.microsoft.com/office/drawing/2014/chart" uri="{C3380CC4-5D6E-409C-BE32-E72D297353CC}">
              <c16:uniqueId val="{00000001-89B5-479B-8E18-92F61E4CD9C9}"/>
            </c:ext>
          </c:extLst>
        </c:ser>
        <c:ser>
          <c:idx val="3"/>
          <c:order val="2"/>
          <c:tx>
            <c:strRef>
              <c:f>Sheet1!$F$32</c:f>
              <c:strCache>
                <c:ptCount val="1"/>
                <c:pt idx="0">
                  <c:v>England</c:v>
                </c:pt>
              </c:strCache>
            </c:strRef>
          </c:tx>
          <c:spPr>
            <a:solidFill>
              <a:schemeClr val="accent1">
                <a:lumMod val="60000"/>
                <a:lumOff val="40000"/>
              </a:schemeClr>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Sheet1!$I$32:$M$32</c:f>
              <c:numCache>
                <c:formatCode>0.0</c:formatCode>
                <c:ptCount val="5"/>
                <c:pt idx="0">
                  <c:v>60</c:v>
                </c:pt>
                <c:pt idx="1">
                  <c:v>78</c:v>
                </c:pt>
                <c:pt idx="2">
                  <c:v>81</c:v>
                </c:pt>
                <c:pt idx="3">
                  <c:v>81</c:v>
                </c:pt>
                <c:pt idx="4">
                  <c:v>82</c:v>
                </c:pt>
              </c:numCache>
            </c:numRef>
          </c:val>
          <c:extLst>
            <c:ext xmlns:c16="http://schemas.microsoft.com/office/drawing/2014/chart" uri="{C3380CC4-5D6E-409C-BE32-E72D297353CC}">
              <c16:uniqueId val="{00000002-89B5-479B-8E18-92F61E4CD9C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13</xdr:row>
      <xdr:rowOff>518160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3558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The percentage of premises that have Superfast</a:t>
          </a:r>
          <a:r>
            <a:rPr lang="en-GB" sz="1100" baseline="0">
              <a:solidFill>
                <a:schemeClr val="dk1"/>
              </a:solidFill>
              <a:effectLst/>
              <a:latin typeface="Avenir Next LT Pro" panose="020B0504020202020204" pitchFamily="34" charset="0"/>
              <a:ea typeface="+mn-ea"/>
              <a:cs typeface="+mn-cs"/>
            </a:rPr>
            <a:t> Broadband coverage from fixed broadband within rural areas lags behind that for England as a whole, however both increase from 2016 to 2021 with the gap decreasing over this period of time.</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The percentage of premises that had Superfast Broadband coverage from fixed broadband within South Somerset from 2016 to 2021 was generally below both the rural and England situations.</a:t>
          </a:r>
          <a:endParaRPr lang="en-GB">
            <a:effectLst/>
            <a:latin typeface="Avenir Next LT Pro" panose="020B0504020202020204" pitchFamily="34" charset="0"/>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3" name="Chart 2">
          <a:extLst>
            <a:ext uri="{FF2B5EF4-FFF2-40B4-BE49-F238E27FC236}">
              <a16:creationId xmlns:a16="http://schemas.microsoft.com/office/drawing/2014/main" id="{00757A55-C3ED-40C3-8815-3C597F2266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23</xdr:row>
      <xdr:rowOff>563880</xdr:rowOff>
    </xdr:to>
    <xdr:sp macro="" textlink="">
      <xdr:nvSpPr>
        <xdr:cNvPr id="4" name="TextBox 3">
          <a:extLst>
            <a:ext uri="{FF2B5EF4-FFF2-40B4-BE49-F238E27FC236}">
              <a16:creationId xmlns:a16="http://schemas.microsoft.com/office/drawing/2014/main" id="{D5B5E52B-E7D2-46D3-98BC-8931230199BE}"/>
            </a:ext>
          </a:extLst>
        </xdr:cNvPr>
        <xdr:cNvSpPr txBox="1"/>
      </xdr:nvSpPr>
      <xdr:spPr>
        <a:xfrm>
          <a:off x="289560" y="7399020"/>
          <a:ext cx="7437120" cy="22098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England's gigabit availability</a:t>
          </a:r>
          <a:r>
            <a:rPr lang="en-GB" sz="1100" baseline="0">
              <a:solidFill>
                <a:schemeClr val="dk1"/>
              </a:solidFill>
              <a:effectLst/>
              <a:latin typeface="Avenir Next LT Pro" panose="020B0504020202020204" pitchFamily="34" charset="0"/>
              <a:ea typeface="+mn-ea"/>
              <a:cs typeface="+mn-cs"/>
            </a:rPr>
            <a:t> from fixed broadband sees significant increases year on year from 2017 to 2021, and in 2018 and 2019 matches full fibre availability, before surpassing the full fibre availability in England in 2020 and 2021.</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The situation for 'Rural as a Region' shows an increase over this period of time also, but at a slower rate thus markedly widening its gap to England's overall gigabit availability, as well as dropping further behind the full fibre availability seen for England.</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South Somerset's gigabit availability was identical to its full fibre availability in 2020 and 2021.  Both its full fibre and gigabit availability in the period 2018 to 2021 were significantly below both the rural and England situations.</a:t>
          </a: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5" name="Chart 4">
          <a:extLst>
            <a:ext uri="{FF2B5EF4-FFF2-40B4-BE49-F238E27FC236}">
              <a16:creationId xmlns:a16="http://schemas.microsoft.com/office/drawing/2014/main" id="{27806BD4-F96B-4D28-BC4F-0DB7DA50F7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29</xdr:row>
      <xdr:rowOff>297180</xdr:rowOff>
    </xdr:from>
    <xdr:to>
      <xdr:col>1</xdr:col>
      <xdr:colOff>3025140</xdr:colOff>
      <xdr:row>31</xdr:row>
      <xdr:rowOff>487680</xdr:rowOff>
    </xdr:to>
    <xdr:sp macro="" textlink="">
      <xdr:nvSpPr>
        <xdr:cNvPr id="6" name="TextBox 5">
          <a:extLst>
            <a:ext uri="{FF2B5EF4-FFF2-40B4-BE49-F238E27FC236}">
              <a16:creationId xmlns:a16="http://schemas.microsoft.com/office/drawing/2014/main" id="{23B689E0-4BCD-4D79-8D66-AC8876A98010}"/>
            </a:ext>
          </a:extLst>
        </xdr:cNvPr>
        <xdr:cNvSpPr txBox="1"/>
      </xdr:nvSpPr>
      <xdr:spPr>
        <a:xfrm>
          <a:off x="289560" y="11864340"/>
          <a:ext cx="7437120" cy="14859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100">
              <a:solidFill>
                <a:schemeClr val="dk1"/>
              </a:solidFill>
              <a:effectLst/>
              <a:latin typeface="Avenir Next LT Pro" panose="020B0504020202020204" pitchFamily="34" charset="0"/>
              <a:ea typeface="+mn-ea"/>
              <a:cs typeface="+mn-cs"/>
            </a:rPr>
            <a:t>The</a:t>
          </a:r>
          <a:r>
            <a:rPr lang="en-GB" sz="1100" baseline="0">
              <a:solidFill>
                <a:schemeClr val="dk1"/>
              </a:solidFill>
              <a:effectLst/>
              <a:latin typeface="Avenir Next LT Pro" panose="020B0504020202020204" pitchFamily="34" charset="0"/>
              <a:ea typeface="+mn-ea"/>
              <a:cs typeface="+mn-cs"/>
            </a:rPr>
            <a:t> 4G coverage where there is a signal from all operators within premises saw a step increase from 2017 to 2018 for both 'Rural as a Region' and England, before moving into a period of slow increase from 2018 to 2021.  This is mirrored by both areas, however the rural coverage is significantly lower than that for England as a whole.</a:t>
          </a:r>
        </a:p>
        <a:p>
          <a:endParaRPr lang="en-GB">
            <a:effectLst/>
            <a:latin typeface="Avenir Next LT Pro" panose="020B0504020202020204" pitchFamily="34" charset="0"/>
          </a:endParaRPr>
        </a:p>
        <a:p>
          <a:r>
            <a:rPr lang="en-GB" baseline="0">
              <a:effectLst/>
              <a:latin typeface="Avenir Next LT Pro" panose="020B0504020202020204" pitchFamily="34" charset="0"/>
            </a:rPr>
            <a:t>South Somerset's 4G coverage in the period 2017 to 2021 was consistently below both that of England and 'Rural as a Region'.</a:t>
          </a:r>
          <a:endParaRPr lang="en-GB">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W36"/>
  <sheetViews>
    <sheetView tabSelected="1" zoomScaleNormal="100" workbookViewId="0">
      <selection activeCell="B4" sqref="B4"/>
    </sheetView>
  </sheetViews>
  <sheetFormatPr defaultColWidth="8.88671875" defaultRowHeight="14.4"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18.33203125" style="1" customWidth="1"/>
    <col min="16" max="16384" width="8.88671875" style="1"/>
  </cols>
  <sheetData>
    <row r="1" spans="1:20" ht="21" customHeight="1" x14ac:dyDescent="0.3">
      <c r="A1" s="60" t="s">
        <v>1354</v>
      </c>
      <c r="B1" s="61"/>
      <c r="C1" s="61"/>
    </row>
    <row r="2" spans="1:20" ht="21" customHeight="1" x14ac:dyDescent="0.3">
      <c r="A2" s="61"/>
      <c r="B2" s="61"/>
      <c r="C2" s="61"/>
    </row>
    <row r="3" spans="1:20" ht="15" thickBot="1" x14ac:dyDescent="0.35"/>
    <row r="4" spans="1:20" ht="16.2" thickBot="1" x14ac:dyDescent="0.35">
      <c r="A4" s="2" t="s">
        <v>0</v>
      </c>
      <c r="B4" s="3" t="s">
        <v>247</v>
      </c>
      <c r="C4" s="4"/>
      <c r="D4" s="4"/>
    </row>
    <row r="5" spans="1:20" x14ac:dyDescent="0.3"/>
    <row r="6" spans="1:20" x14ac:dyDescent="0.3"/>
    <row r="7" spans="1:20" x14ac:dyDescent="0.3"/>
    <row r="8" spans="1:20" x14ac:dyDescent="0.3"/>
    <row r="9" spans="1:20" s="5" customFormat="1" ht="15" thickBot="1" x14ac:dyDescent="0.35"/>
    <row r="10" spans="1:20" x14ac:dyDescent="0.3"/>
    <row r="11" spans="1:20" ht="31.8" thickBot="1" x14ac:dyDescent="0.35">
      <c r="A11" s="29" t="s">
        <v>1359</v>
      </c>
      <c r="B11" s="32" t="s">
        <v>1360</v>
      </c>
      <c r="C11" s="6"/>
      <c r="D11" s="6"/>
      <c r="F11" s="46" t="s">
        <v>1362</v>
      </c>
      <c r="G11" s="46"/>
      <c r="H11" s="47"/>
      <c r="I11" s="7">
        <v>2016</v>
      </c>
      <c r="J11" s="8">
        <v>2017</v>
      </c>
      <c r="K11" s="8">
        <v>2018</v>
      </c>
      <c r="L11" s="28">
        <v>2019</v>
      </c>
      <c r="M11" s="28">
        <v>2020</v>
      </c>
      <c r="N11" s="33">
        <v>2021</v>
      </c>
      <c r="O11" s="42"/>
      <c r="P11" s="39"/>
      <c r="Q11" s="39"/>
      <c r="R11" s="39"/>
      <c r="S11" s="39"/>
      <c r="T11" s="39"/>
    </row>
    <row r="12" spans="1:20" ht="51" customHeight="1" thickTop="1" x14ac:dyDescent="0.3">
      <c r="B12" s="9"/>
      <c r="C12" s="10"/>
      <c r="D12" s="10"/>
      <c r="F12" s="11" t="str">
        <f>B4</f>
        <v>South Somerset</v>
      </c>
      <c r="G12" s="12"/>
      <c r="H12" s="13"/>
      <c r="I12" s="14">
        <f>VLOOKUP($F12,Sheet2!$B$10:$J$468,4,FALSE)</f>
        <v>79</v>
      </c>
      <c r="J12" s="15">
        <f>VLOOKUP($F12,Sheet2!$B$10:$J$468,5,FALSE)</f>
        <v>86</v>
      </c>
      <c r="K12" s="15">
        <f>VLOOKUP($F12,Sheet2!$B$10:$J$468,6,FALSE)</f>
        <v>87.3</v>
      </c>
      <c r="L12" s="15">
        <f>VLOOKUP($F12,Sheet2!$B$10:$J$468,7,FALSE)</f>
        <v>87.300000000000011</v>
      </c>
      <c r="M12" s="15">
        <f>VLOOKUP($F12,Sheet2!$B$10:$J$468,8,FALSE)</f>
        <v>88</v>
      </c>
      <c r="N12" s="15">
        <f>VLOOKUP($F12,Sheet2!$B$10:$J$468,9,FALSE)</f>
        <v>88.7</v>
      </c>
      <c r="O12" s="43"/>
      <c r="P12" s="40"/>
      <c r="Q12" s="40"/>
      <c r="R12" s="40"/>
      <c r="S12" s="40"/>
      <c r="T12" s="40"/>
    </row>
    <row r="13" spans="1:20" ht="51" customHeight="1" x14ac:dyDescent="0.3">
      <c r="B13" s="16"/>
      <c r="C13" s="16"/>
      <c r="D13" s="16"/>
      <c r="F13" s="48" t="s">
        <v>2</v>
      </c>
      <c r="G13" s="49"/>
      <c r="H13" s="50"/>
      <c r="I13" s="17">
        <f>Sheet2!E474</f>
        <v>79.461538461538467</v>
      </c>
      <c r="J13" s="18">
        <f>Sheet2!F474</f>
        <v>84.967032967032964</v>
      </c>
      <c r="K13" s="18">
        <f>Sheet2!G474</f>
        <v>88.446153846153834</v>
      </c>
      <c r="L13" s="18">
        <f>Sheet2!H474</f>
        <v>90.046590909090895</v>
      </c>
      <c r="M13" s="18">
        <f>Sheet2!I474</f>
        <v>91.29425287356321</v>
      </c>
      <c r="N13" s="18">
        <f>Sheet2!J474</f>
        <v>91.619047619047635</v>
      </c>
      <c r="O13" s="43"/>
      <c r="P13" s="40"/>
      <c r="Q13" s="40"/>
      <c r="R13" s="40"/>
      <c r="S13" s="40"/>
      <c r="T13" s="40"/>
    </row>
    <row r="14" spans="1:20" ht="51" customHeight="1" thickBot="1" x14ac:dyDescent="0.35">
      <c r="B14" s="16"/>
      <c r="C14" s="16"/>
      <c r="D14" s="16"/>
      <c r="F14" s="51" t="s">
        <v>3</v>
      </c>
      <c r="G14" s="52"/>
      <c r="H14" s="53"/>
      <c r="I14" s="19">
        <f>Sheet2!E6</f>
        <v>90</v>
      </c>
      <c r="J14" s="20">
        <f>Sheet2!F6</f>
        <v>92</v>
      </c>
      <c r="K14" s="20">
        <f>Sheet2!G6</f>
        <v>94</v>
      </c>
      <c r="L14" s="20">
        <f>Sheet2!H6</f>
        <v>95</v>
      </c>
      <c r="M14" s="20">
        <f>Sheet2!I6</f>
        <v>96</v>
      </c>
      <c r="N14" s="20">
        <f>Sheet2!J6</f>
        <v>96</v>
      </c>
      <c r="O14" s="43"/>
      <c r="P14" s="40"/>
      <c r="Q14" s="40"/>
      <c r="R14" s="40"/>
      <c r="S14" s="40"/>
      <c r="T14" s="40"/>
    </row>
    <row r="15" spans="1:20" ht="51" customHeight="1" thickTop="1" x14ac:dyDescent="0.3">
      <c r="B15" s="16"/>
      <c r="C15" s="16"/>
      <c r="D15" s="16"/>
      <c r="F15" s="54" t="str">
        <f>"% Gap - "&amp;F12&amp;" to Rural as a Region"</f>
        <v>% Gap - South Somerset to Rural as a Region</v>
      </c>
      <c r="G15" s="55"/>
      <c r="H15" s="56"/>
      <c r="I15" s="21">
        <f>((I12-I13))</f>
        <v>-0.461538461538467</v>
      </c>
      <c r="J15" s="21">
        <f>((J12-J13))</f>
        <v>1.0329670329670364</v>
      </c>
      <c r="K15" s="21">
        <f t="shared" ref="K15" si="0">((K12-K13))</f>
        <v>-1.1461538461538368</v>
      </c>
      <c r="L15" s="21">
        <f t="shared" ref="L15:N15" si="1">((L12-L13))</f>
        <v>-2.7465909090908838</v>
      </c>
      <c r="M15" s="21">
        <f t="shared" si="1"/>
        <v>-3.2942528735632095</v>
      </c>
      <c r="N15" s="21">
        <f t="shared" si="1"/>
        <v>-2.9190476190476318</v>
      </c>
      <c r="O15" s="44"/>
      <c r="P15" s="41"/>
      <c r="Q15" s="41"/>
      <c r="R15" s="41"/>
      <c r="S15" s="41"/>
      <c r="T15" s="41"/>
    </row>
    <row r="16" spans="1:20" ht="51" customHeight="1" x14ac:dyDescent="0.3">
      <c r="B16" s="16"/>
      <c r="C16" s="16"/>
      <c r="D16" s="16"/>
      <c r="F16" s="57" t="str">
        <f>"% Gap - "&amp;F12&amp;" to England"</f>
        <v>% Gap - South Somerset to England</v>
      </c>
      <c r="G16" s="58"/>
      <c r="H16" s="59"/>
      <c r="I16" s="21">
        <f>I12-I14</f>
        <v>-11</v>
      </c>
      <c r="J16" s="21">
        <f>J12-J14</f>
        <v>-6</v>
      </c>
      <c r="K16" s="21">
        <f t="shared" ref="K16" si="2">K12-K14</f>
        <v>-6.7000000000000028</v>
      </c>
      <c r="L16" s="21">
        <f t="shared" ref="L16:N16" si="3">L12-L14</f>
        <v>-7.6999999999999886</v>
      </c>
      <c r="M16" s="21">
        <f t="shared" si="3"/>
        <v>-8</v>
      </c>
      <c r="N16" s="21">
        <f t="shared" si="3"/>
        <v>-7.2999999999999972</v>
      </c>
      <c r="O16" s="44"/>
      <c r="P16" s="41"/>
      <c r="Q16" s="41"/>
      <c r="R16" s="41"/>
      <c r="S16" s="41"/>
      <c r="T16" s="41"/>
    </row>
    <row r="17" spans="1:23" ht="51" customHeight="1" x14ac:dyDescent="0.3">
      <c r="B17" s="16"/>
      <c r="C17" s="16"/>
      <c r="D17" s="16"/>
      <c r="F17" s="57" t="s">
        <v>4</v>
      </c>
      <c r="G17" s="58"/>
      <c r="H17" s="59"/>
      <c r="I17" s="22">
        <f>(I13-I14)</f>
        <v>-10.538461538461533</v>
      </c>
      <c r="J17" s="23">
        <f>(J13-J14)</f>
        <v>-7.0329670329670364</v>
      </c>
      <c r="K17" s="23">
        <f t="shared" ref="K17:N17" si="4">(K13-K14)</f>
        <v>-5.5538461538461661</v>
      </c>
      <c r="L17" s="23">
        <f t="shared" si="4"/>
        <v>-4.9534090909091049</v>
      </c>
      <c r="M17" s="23">
        <f t="shared" si="4"/>
        <v>-4.7057471264367905</v>
      </c>
      <c r="N17" s="23">
        <f t="shared" si="4"/>
        <v>-4.3809523809523654</v>
      </c>
      <c r="O17" s="44"/>
      <c r="P17" s="41"/>
      <c r="Q17" s="41"/>
      <c r="R17" s="41"/>
      <c r="S17" s="41"/>
      <c r="T17" s="41"/>
    </row>
    <row r="18" spans="1:23" s="5" customFormat="1" ht="15" thickBot="1" x14ac:dyDescent="0.35">
      <c r="B18" s="24"/>
      <c r="C18" s="24"/>
      <c r="D18" s="24"/>
      <c r="F18" s="25"/>
      <c r="G18" s="25"/>
      <c r="H18" s="25"/>
      <c r="I18" s="26"/>
      <c r="J18" s="26"/>
      <c r="K18" s="26"/>
      <c r="L18" s="26"/>
      <c r="M18" s="26"/>
      <c r="N18" s="26"/>
    </row>
    <row r="19" spans="1:23" x14ac:dyDescent="0.3"/>
    <row r="20" spans="1:23" ht="31.8" thickBot="1" x14ac:dyDescent="0.35">
      <c r="A20" s="29" t="s">
        <v>1361</v>
      </c>
      <c r="B20" s="32" t="s">
        <v>1360</v>
      </c>
      <c r="C20" s="6"/>
      <c r="D20" s="6"/>
      <c r="F20" s="46" t="s">
        <v>1357</v>
      </c>
      <c r="G20" s="46"/>
      <c r="H20" s="47"/>
      <c r="I20" s="7">
        <v>2017</v>
      </c>
      <c r="J20" s="28">
        <v>2018</v>
      </c>
      <c r="K20" s="28">
        <v>2019</v>
      </c>
      <c r="L20" s="28">
        <v>2020</v>
      </c>
      <c r="M20" s="33">
        <v>2021</v>
      </c>
      <c r="N20" s="42"/>
      <c r="O20" s="46" t="s">
        <v>1356</v>
      </c>
      <c r="P20" s="46"/>
      <c r="Q20" s="47"/>
      <c r="R20" s="7">
        <v>2017</v>
      </c>
      <c r="S20" s="28">
        <v>2018</v>
      </c>
      <c r="T20" s="28">
        <v>2019</v>
      </c>
      <c r="U20" s="28">
        <v>2020</v>
      </c>
      <c r="V20" s="33">
        <v>2021</v>
      </c>
      <c r="W20" s="45"/>
    </row>
    <row r="21" spans="1:23" ht="51" customHeight="1" thickTop="1" x14ac:dyDescent="0.3">
      <c r="B21" s="9"/>
      <c r="C21" s="10"/>
      <c r="D21" s="10"/>
      <c r="F21" s="11" t="str">
        <f>B4&amp;" Gigabit availability"</f>
        <v>South Somerset Gigabit availability</v>
      </c>
      <c r="G21" s="12"/>
      <c r="H21" s="13"/>
      <c r="I21" s="14"/>
      <c r="J21" s="15"/>
      <c r="K21" s="15"/>
      <c r="L21" s="15">
        <f>VLOOKUP(B4,Sheet2!AB9:AJ460,8,FALSE)</f>
        <v>3</v>
      </c>
      <c r="M21" s="34">
        <f>VLOOKUP(B4,Sheet2!AB9:AK460,9,FALSE)</f>
        <v>12.8</v>
      </c>
      <c r="N21" s="43"/>
      <c r="O21" s="11" t="str">
        <f>B4&amp;" Full Fibre"</f>
        <v>South Somerset Full Fibre</v>
      </c>
      <c r="P21" s="12"/>
      <c r="Q21" s="13"/>
      <c r="R21" s="14"/>
      <c r="S21" s="15">
        <f>VLOOKUP(B4,Sheet2!BB9:BJ460,6,FALSE)</f>
        <v>0.7</v>
      </c>
      <c r="T21" s="15">
        <f>VLOOKUP(B4,Sheet2!BB9:BJ460,7,FALSE)</f>
        <v>1.3</v>
      </c>
      <c r="U21" s="15">
        <f>VLOOKUP(B4,Sheet2!BB9:BJ460,8,FALSE)</f>
        <v>3</v>
      </c>
      <c r="V21" s="34">
        <f>VLOOKUP(B4,Sheet2!BB9:BJ460,9,FALSE)</f>
        <v>12.8</v>
      </c>
      <c r="W21" s="45"/>
    </row>
    <row r="22" spans="1:23" ht="51" customHeight="1" x14ac:dyDescent="0.3">
      <c r="B22" s="16"/>
      <c r="C22" s="16"/>
      <c r="D22" s="16"/>
      <c r="F22" s="48" t="s">
        <v>1363</v>
      </c>
      <c r="G22" s="49"/>
      <c r="H22" s="50"/>
      <c r="I22" s="17"/>
      <c r="J22" s="18"/>
      <c r="K22" s="18"/>
      <c r="L22" s="18">
        <f>Sheet2!AI472</f>
        <v>12.611494252873564</v>
      </c>
      <c r="M22" s="35">
        <f>Sheet2!AJ472</f>
        <v>21.220238095238098</v>
      </c>
      <c r="N22" s="43"/>
      <c r="O22" s="48" t="s">
        <v>1365</v>
      </c>
      <c r="P22" s="49"/>
      <c r="Q22" s="50"/>
      <c r="R22" s="17"/>
      <c r="S22" s="18">
        <f>Sheet2!BG472</f>
        <v>5.2153846153846146</v>
      </c>
      <c r="T22" s="18">
        <f>Sheet2!BH472</f>
        <v>7.4386363636363635</v>
      </c>
      <c r="U22" s="18">
        <f>Sheet2!BI472</f>
        <v>12.252873563218394</v>
      </c>
      <c r="V22" s="18">
        <f>Sheet2!BJ472</f>
        <v>19.964285714285715</v>
      </c>
      <c r="W22" s="45"/>
    </row>
    <row r="23" spans="1:23" ht="51" customHeight="1" thickBot="1" x14ac:dyDescent="0.35">
      <c r="B23" s="16"/>
      <c r="C23" s="16"/>
      <c r="D23" s="16"/>
      <c r="F23" s="51" t="s">
        <v>1364</v>
      </c>
      <c r="G23" s="52"/>
      <c r="H23" s="53"/>
      <c r="I23" s="19">
        <f>Sheet2!AF8</f>
        <v>3</v>
      </c>
      <c r="J23" s="20">
        <f>Sheet2!AG8</f>
        <v>6</v>
      </c>
      <c r="K23" s="20">
        <f>Sheet2!AH8</f>
        <v>10</v>
      </c>
      <c r="L23" s="20">
        <f>Sheet2!AI8</f>
        <v>25</v>
      </c>
      <c r="M23" s="20">
        <f>Sheet2!AJ8</f>
        <v>46</v>
      </c>
      <c r="N23" s="43"/>
      <c r="O23" s="51" t="s">
        <v>1366</v>
      </c>
      <c r="P23" s="52"/>
      <c r="Q23" s="53"/>
      <c r="R23" s="19"/>
      <c r="S23" s="20">
        <f>Sheet2!BG8</f>
        <v>6</v>
      </c>
      <c r="T23" s="20">
        <f>Sheet2!BH8</f>
        <v>10</v>
      </c>
      <c r="U23" s="20">
        <f>Sheet2!BI8</f>
        <v>16</v>
      </c>
      <c r="V23" s="36">
        <f>Sheet2!BJ8</f>
        <v>27</v>
      </c>
      <c r="W23" s="45"/>
    </row>
    <row r="24" spans="1:23" ht="51" customHeight="1" thickTop="1" x14ac:dyDescent="0.3">
      <c r="B24" s="16"/>
      <c r="C24" s="16"/>
      <c r="D24" s="16"/>
      <c r="F24" s="54" t="str">
        <f>"% Gap - "&amp;F21&amp;" to Rural as a Region"</f>
        <v>% Gap - South Somerset Gigabit availability to Rural as a Region</v>
      </c>
      <c r="G24" s="55"/>
      <c r="H24" s="56"/>
      <c r="I24" s="21"/>
      <c r="J24" s="21"/>
      <c r="K24" s="21"/>
      <c r="L24" s="21">
        <f>((L21-L22))</f>
        <v>-9.6114942528735643</v>
      </c>
      <c r="M24" s="37">
        <f>((M21-M22))</f>
        <v>-8.4202380952380977</v>
      </c>
      <c r="N24" s="44"/>
      <c r="O24" s="54" t="str">
        <f>"% Gap - "&amp;O21&amp;" to Rural as a Region"</f>
        <v>% Gap - South Somerset Full Fibre to Rural as a Region</v>
      </c>
      <c r="P24" s="55"/>
      <c r="Q24" s="56"/>
      <c r="R24" s="21"/>
      <c r="S24" s="21">
        <f t="shared" ref="S24" si="5">((S21-S22))</f>
        <v>-4.5153846153846144</v>
      </c>
      <c r="T24" s="21">
        <f t="shared" ref="T24" si="6">((T21-T22))</f>
        <v>-6.1386363636363637</v>
      </c>
      <c r="U24" s="21">
        <f>((U21-U22))</f>
        <v>-9.2528735632183938</v>
      </c>
      <c r="V24" s="37">
        <f>((V21-V22))</f>
        <v>-7.1642857142857146</v>
      </c>
      <c r="W24" s="45"/>
    </row>
    <row r="25" spans="1:23" ht="51" customHeight="1" x14ac:dyDescent="0.3">
      <c r="B25" s="16"/>
      <c r="C25" s="16"/>
      <c r="D25" s="16"/>
      <c r="F25" s="57" t="str">
        <f>"% Gap - "&amp;F21&amp;" to England"</f>
        <v>% Gap - South Somerset Gigabit availability to England</v>
      </c>
      <c r="G25" s="58"/>
      <c r="H25" s="59"/>
      <c r="I25" s="21"/>
      <c r="J25" s="21"/>
      <c r="K25" s="21"/>
      <c r="L25" s="21">
        <f>L21-L23</f>
        <v>-22</v>
      </c>
      <c r="M25" s="21">
        <f>M21-M23</f>
        <v>-33.200000000000003</v>
      </c>
      <c r="N25" s="44"/>
      <c r="O25" s="57" t="str">
        <f>"% Gap - "&amp;O21&amp;" to England"</f>
        <v>% Gap - South Somerset Full Fibre to England</v>
      </c>
      <c r="P25" s="58"/>
      <c r="Q25" s="59"/>
      <c r="R25" s="21"/>
      <c r="S25" s="21">
        <f t="shared" ref="S25" si="7">S21-S23</f>
        <v>-5.3</v>
      </c>
      <c r="T25" s="21">
        <f t="shared" ref="T25:V25" si="8">T21-T23</f>
        <v>-8.6999999999999993</v>
      </c>
      <c r="U25" s="21">
        <f t="shared" si="8"/>
        <v>-13</v>
      </c>
      <c r="V25" s="21">
        <f t="shared" si="8"/>
        <v>-14.2</v>
      </c>
      <c r="W25" s="45"/>
    </row>
    <row r="26" spans="1:23" ht="51" customHeight="1" x14ac:dyDescent="0.3">
      <c r="B26" s="16"/>
      <c r="C26" s="16"/>
      <c r="D26" s="16"/>
      <c r="F26" s="57" t="s">
        <v>4</v>
      </c>
      <c r="G26" s="58"/>
      <c r="H26" s="59"/>
      <c r="I26" s="22"/>
      <c r="J26" s="23"/>
      <c r="K26" s="23"/>
      <c r="L26" s="23">
        <f>((L22-L23))</f>
        <v>-12.388505747126436</v>
      </c>
      <c r="M26" s="38">
        <f>((M22-M23))</f>
        <v>-24.779761904761902</v>
      </c>
      <c r="N26" s="44"/>
      <c r="O26" s="57" t="s">
        <v>4</v>
      </c>
      <c r="P26" s="58"/>
      <c r="Q26" s="59"/>
      <c r="R26" s="22"/>
      <c r="S26" s="23">
        <f t="shared" ref="S26:T26" si="9">((S22-S23))</f>
        <v>-0.78461538461538538</v>
      </c>
      <c r="T26" s="23">
        <f t="shared" si="9"/>
        <v>-2.5613636363636365</v>
      </c>
      <c r="U26" s="23">
        <f>((U22-U23))</f>
        <v>-3.7471264367816062</v>
      </c>
      <c r="V26" s="38">
        <f>((V22-V23))</f>
        <v>-7.0357142857142847</v>
      </c>
      <c r="W26" s="45"/>
    </row>
    <row r="27" spans="1:23" s="5" customFormat="1" ht="15" thickBot="1" x14ac:dyDescent="0.35">
      <c r="B27" s="24"/>
      <c r="C27" s="24"/>
      <c r="D27" s="24"/>
      <c r="F27" s="25"/>
      <c r="G27" s="25"/>
      <c r="H27" s="25"/>
      <c r="I27" s="26"/>
      <c r="J27" s="26"/>
      <c r="K27" s="26"/>
      <c r="L27" s="26"/>
      <c r="M27" s="26"/>
      <c r="N27" s="26"/>
    </row>
    <row r="28" spans="1:23" x14ac:dyDescent="0.3"/>
    <row r="29" spans="1:23" ht="16.2" thickBot="1" x14ac:dyDescent="0.35">
      <c r="A29" s="29" t="s">
        <v>1367</v>
      </c>
      <c r="B29" s="32" t="s">
        <v>1360</v>
      </c>
      <c r="C29" s="6"/>
      <c r="D29" s="6"/>
      <c r="F29" s="46" t="s">
        <v>1358</v>
      </c>
      <c r="G29" s="46"/>
      <c r="H29" s="47"/>
      <c r="I29" s="7">
        <v>2017</v>
      </c>
      <c r="J29" s="28">
        <v>2018</v>
      </c>
      <c r="K29" s="28">
        <v>2019</v>
      </c>
      <c r="L29" s="28">
        <v>2020</v>
      </c>
      <c r="M29" s="33">
        <v>2021</v>
      </c>
      <c r="N29" s="42"/>
      <c r="O29" s="39"/>
      <c r="P29" s="39"/>
      <c r="Q29" s="39"/>
      <c r="R29" s="39"/>
      <c r="S29" s="39"/>
      <c r="T29" s="39"/>
    </row>
    <row r="30" spans="1:23" ht="51" customHeight="1" thickTop="1" x14ac:dyDescent="0.3">
      <c r="B30" s="9"/>
      <c r="C30" s="10"/>
      <c r="D30" s="10"/>
      <c r="F30" s="11" t="str">
        <f>B4</f>
        <v>South Somerset</v>
      </c>
      <c r="G30" s="12"/>
      <c r="H30" s="13"/>
      <c r="I30" s="14">
        <f>VLOOKUP($F30,Sheet2!$BL9:$BT460,5,FALSE)</f>
        <v>22.64</v>
      </c>
      <c r="J30" s="15">
        <f>VLOOKUP($F30,Sheet2!$BL9:$BT460,6,FALSE)</f>
        <v>56.57</v>
      </c>
      <c r="K30" s="15">
        <f>VLOOKUP($F30,Sheet2!$BL9:$BT460,7,FALSE)</f>
        <v>56.36</v>
      </c>
      <c r="L30" s="15">
        <f>VLOOKUP($F30,Sheet2!$BL9:$BT460,8,FALSE)</f>
        <v>58.79</v>
      </c>
      <c r="M30" s="15">
        <f>VLOOKUP($F30,Sheet2!$BL9:$BT460,9,FALSE)</f>
        <v>57.72</v>
      </c>
      <c r="N30" s="43"/>
      <c r="O30" s="40"/>
      <c r="P30" s="40"/>
      <c r="Q30" s="40"/>
      <c r="R30" s="40"/>
      <c r="S30" s="40"/>
      <c r="T30" s="40"/>
    </row>
    <row r="31" spans="1:23" ht="51" customHeight="1" x14ac:dyDescent="0.3">
      <c r="B31" s="16"/>
      <c r="C31" s="16"/>
      <c r="D31" s="16"/>
      <c r="F31" s="48" t="s">
        <v>2</v>
      </c>
      <c r="G31" s="49"/>
      <c r="H31" s="50"/>
      <c r="I31" s="17">
        <f>Sheet2!BP472</f>
        <v>29.951428571428565</v>
      </c>
      <c r="J31" s="18">
        <f>Sheet2!BQ472</f>
        <v>58.982967032967032</v>
      </c>
      <c r="K31" s="18">
        <f>Sheet2!BR472</f>
        <v>61.890795454545476</v>
      </c>
      <c r="L31" s="18">
        <f>Sheet2!BS472</f>
        <v>63.204482758620699</v>
      </c>
      <c r="M31" s="18">
        <f>Sheet2!BT472</f>
        <v>64.16892857142858</v>
      </c>
      <c r="N31" s="43"/>
      <c r="O31" s="40"/>
      <c r="P31" s="40"/>
      <c r="Q31" s="40"/>
      <c r="R31" s="40"/>
      <c r="S31" s="40"/>
      <c r="T31" s="40"/>
    </row>
    <row r="32" spans="1:23" ht="51" customHeight="1" thickBot="1" x14ac:dyDescent="0.35">
      <c r="B32" s="16"/>
      <c r="C32" s="16"/>
      <c r="D32" s="16"/>
      <c r="F32" s="51" t="s">
        <v>3</v>
      </c>
      <c r="G32" s="52"/>
      <c r="H32" s="53"/>
      <c r="I32" s="19">
        <f>Sheet2!BP8</f>
        <v>60</v>
      </c>
      <c r="J32" s="20">
        <f>Sheet2!BQ8</f>
        <v>78</v>
      </c>
      <c r="K32" s="20">
        <f>Sheet2!BR8</f>
        <v>81</v>
      </c>
      <c r="L32" s="20">
        <f>Sheet2!BS8</f>
        <v>81</v>
      </c>
      <c r="M32" s="20">
        <f>Sheet2!BT8</f>
        <v>82</v>
      </c>
      <c r="N32" s="43"/>
      <c r="O32" s="40"/>
      <c r="P32" s="40"/>
      <c r="Q32" s="40"/>
      <c r="R32" s="40"/>
      <c r="S32" s="40"/>
      <c r="T32" s="40"/>
    </row>
    <row r="33" spans="2:20" ht="51" customHeight="1" thickTop="1" x14ac:dyDescent="0.3">
      <c r="B33" s="16"/>
      <c r="C33" s="16"/>
      <c r="D33" s="16"/>
      <c r="F33" s="54" t="str">
        <f>"% Gap - "&amp;F30&amp;" to Rural as a Region"</f>
        <v>% Gap - South Somerset to Rural as a Region</v>
      </c>
      <c r="G33" s="55"/>
      <c r="H33" s="56"/>
      <c r="I33" s="21">
        <f>(I30-I31)</f>
        <v>-7.3114285714285643</v>
      </c>
      <c r="J33" s="21">
        <f>(J30-J31)</f>
        <v>-2.4129670329670319</v>
      </c>
      <c r="K33" s="21">
        <f t="shared" ref="K33:M33" si="10">(K30-K31)</f>
        <v>-5.5307954545454763</v>
      </c>
      <c r="L33" s="21">
        <f t="shared" si="10"/>
        <v>-4.4144827586207001</v>
      </c>
      <c r="M33" s="21">
        <f t="shared" si="10"/>
        <v>-6.4489285714285813</v>
      </c>
      <c r="N33" s="44"/>
      <c r="O33" s="41"/>
      <c r="P33" s="41"/>
      <c r="Q33" s="41"/>
      <c r="R33" s="41"/>
      <c r="S33" s="41"/>
      <c r="T33" s="41"/>
    </row>
    <row r="34" spans="2:20" ht="51" customHeight="1" x14ac:dyDescent="0.3">
      <c r="B34" s="16"/>
      <c r="C34" s="16"/>
      <c r="D34" s="16"/>
      <c r="F34" s="57" t="str">
        <f>"% Gap - "&amp;F30&amp;" to England"</f>
        <v>% Gap - South Somerset to England</v>
      </c>
      <c r="G34" s="58"/>
      <c r="H34" s="59"/>
      <c r="I34" s="21">
        <f>I30-I32</f>
        <v>-37.36</v>
      </c>
      <c r="J34" s="21">
        <f>J30-J32</f>
        <v>-21.43</v>
      </c>
      <c r="K34" s="21">
        <f t="shared" ref="K34:M34" si="11">K30-K32</f>
        <v>-24.64</v>
      </c>
      <c r="L34" s="21">
        <f t="shared" si="11"/>
        <v>-22.21</v>
      </c>
      <c r="M34" s="21">
        <f t="shared" si="11"/>
        <v>-24.28</v>
      </c>
      <c r="N34" s="44"/>
      <c r="O34" s="41"/>
      <c r="P34" s="41"/>
      <c r="Q34" s="41"/>
      <c r="R34" s="41"/>
      <c r="S34" s="41"/>
      <c r="T34" s="41"/>
    </row>
    <row r="35" spans="2:20" ht="51" customHeight="1" x14ac:dyDescent="0.3">
      <c r="B35" s="16"/>
      <c r="C35" s="16"/>
      <c r="D35" s="16"/>
      <c r="F35" s="57" t="s">
        <v>4</v>
      </c>
      <c r="G35" s="58"/>
      <c r="H35" s="59"/>
      <c r="I35" s="22">
        <f>(I31-I32)</f>
        <v>-30.048571428571435</v>
      </c>
      <c r="J35" s="23">
        <f>(J31-J32)</f>
        <v>-19.017032967032968</v>
      </c>
      <c r="K35" s="23">
        <f t="shared" ref="K35:M35" si="12">(K31-K32)</f>
        <v>-19.109204545454524</v>
      </c>
      <c r="L35" s="23">
        <f t="shared" si="12"/>
        <v>-17.795517241379301</v>
      </c>
      <c r="M35" s="23">
        <f t="shared" si="12"/>
        <v>-17.83107142857142</v>
      </c>
      <c r="N35" s="44"/>
      <c r="O35" s="41"/>
      <c r="P35" s="41"/>
      <c r="Q35" s="41"/>
      <c r="R35" s="41"/>
      <c r="S35" s="41"/>
      <c r="T35" s="41"/>
    </row>
    <row r="36" spans="2:20" s="5" customFormat="1" ht="15" thickBot="1" x14ac:dyDescent="0.35">
      <c r="B36" s="24"/>
      <c r="C36" s="24"/>
      <c r="D36" s="24"/>
      <c r="F36" s="25"/>
      <c r="G36" s="25"/>
      <c r="H36" s="25"/>
      <c r="I36" s="26"/>
      <c r="J36" s="26"/>
      <c r="K36" s="26"/>
      <c r="L36" s="26"/>
      <c r="M36" s="26"/>
      <c r="N36" s="26"/>
    </row>
  </sheetData>
  <sheetProtection algorithmName="SHA-512" hashValue="QbKK9X2Vwa0/4jS2EzwHHRfC+gWTypzypGNOj9UO6vGrwM5h+wAxOPE3FXj0VYbU9jtM6f3Yzzixhm5EQit2ZA==" saltValue="gycY6RSf7OIVy7pUzLgehQ==" spinCount="100000" sheet="1" objects="1" scenarios="1"/>
  <protectedRanges>
    <protectedRange sqref="B4" name="Range1"/>
  </protectedRanges>
  <mergeCells count="25">
    <mergeCell ref="F17:H17"/>
    <mergeCell ref="A1:C2"/>
    <mergeCell ref="F11:H11"/>
    <mergeCell ref="F13:H13"/>
    <mergeCell ref="F14:H14"/>
    <mergeCell ref="F15:H15"/>
    <mergeCell ref="F16:H16"/>
    <mergeCell ref="F20:H20"/>
    <mergeCell ref="F22:H22"/>
    <mergeCell ref="F23:H23"/>
    <mergeCell ref="F24:H24"/>
    <mergeCell ref="F26:H26"/>
    <mergeCell ref="F25:H25"/>
    <mergeCell ref="F29:H29"/>
    <mergeCell ref="F31:H31"/>
    <mergeCell ref="F32:H32"/>
    <mergeCell ref="F33:H33"/>
    <mergeCell ref="F35:H35"/>
    <mergeCell ref="F34:H34"/>
    <mergeCell ref="O20:Q20"/>
    <mergeCell ref="O22:Q22"/>
    <mergeCell ref="O23:Q23"/>
    <mergeCell ref="O24:Q24"/>
    <mergeCell ref="O26:Q26"/>
    <mergeCell ref="O25:Q25"/>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topLeftCell="A64" workbookViewId="0">
      <selection activeCell="A74" activeCellId="9" sqref="A14 A16 A25 A31 A34 A41 A48 A50 A71 A74"/>
    </sheetView>
  </sheetViews>
  <sheetFormatPr defaultRowHeight="14.4" x14ac:dyDescent="0.3"/>
  <sheetData>
    <row r="1" spans="1:16" x14ac:dyDescent="0.3">
      <c r="A1" t="s">
        <v>1</v>
      </c>
      <c r="M1" t="s">
        <v>320</v>
      </c>
      <c r="N1" t="e">
        <f t="shared" ref="N1:N30" si="0">VLOOKUP(M1,members,1,FALSE)</f>
        <v>#N/A</v>
      </c>
      <c r="P1" s="27" t="s">
        <v>322</v>
      </c>
    </row>
    <row r="2" spans="1:16" x14ac:dyDescent="0.3">
      <c r="A2" t="s">
        <v>12</v>
      </c>
      <c r="M2" t="s">
        <v>332</v>
      </c>
      <c r="N2" t="e">
        <f t="shared" si="0"/>
        <v>#N/A</v>
      </c>
      <c r="P2" s="27" t="s">
        <v>324</v>
      </c>
    </row>
    <row r="3" spans="1:16" x14ac:dyDescent="0.3">
      <c r="A3" t="s">
        <v>14</v>
      </c>
      <c r="M3" t="s">
        <v>333</v>
      </c>
      <c r="N3" t="e">
        <f t="shared" si="0"/>
        <v>#N/A</v>
      </c>
      <c r="P3" s="27" t="s">
        <v>328</v>
      </c>
    </row>
    <row r="4" spans="1:16" x14ac:dyDescent="0.3">
      <c r="A4" t="s">
        <v>34</v>
      </c>
      <c r="M4" t="s">
        <v>322</v>
      </c>
      <c r="N4" t="e">
        <f t="shared" si="0"/>
        <v>#N/A</v>
      </c>
      <c r="P4" s="27" t="s">
        <v>331</v>
      </c>
    </row>
    <row r="5" spans="1:16" x14ac:dyDescent="0.3">
      <c r="A5" t="s">
        <v>38</v>
      </c>
      <c r="M5" t="s">
        <v>334</v>
      </c>
      <c r="N5" t="e">
        <f t="shared" si="0"/>
        <v>#N/A</v>
      </c>
      <c r="P5" s="27" t="s">
        <v>333</v>
      </c>
    </row>
    <row r="6" spans="1:16" x14ac:dyDescent="0.3">
      <c r="A6" t="s">
        <v>39</v>
      </c>
      <c r="M6" t="s">
        <v>323</v>
      </c>
      <c r="N6" t="e">
        <f t="shared" si="0"/>
        <v>#N/A</v>
      </c>
      <c r="P6" s="27" t="s">
        <v>334</v>
      </c>
    </row>
    <row r="7" spans="1:16" x14ac:dyDescent="0.3">
      <c r="A7" t="s">
        <v>64</v>
      </c>
      <c r="M7" t="s">
        <v>328</v>
      </c>
      <c r="N7" t="e">
        <f t="shared" si="0"/>
        <v>#N/A</v>
      </c>
      <c r="P7" s="27" t="s">
        <v>336</v>
      </c>
    </row>
    <row r="8" spans="1:16" x14ac:dyDescent="0.3">
      <c r="A8" t="s">
        <v>67</v>
      </c>
      <c r="M8" t="s">
        <v>336</v>
      </c>
      <c r="N8" t="e">
        <f t="shared" si="0"/>
        <v>#N/A</v>
      </c>
      <c r="P8" s="27" t="s">
        <v>337</v>
      </c>
    </row>
    <row r="9" spans="1:16" x14ac:dyDescent="0.3">
      <c r="A9" t="s">
        <v>71</v>
      </c>
      <c r="M9" t="s">
        <v>324</v>
      </c>
      <c r="N9" t="e">
        <f t="shared" si="0"/>
        <v>#N/A</v>
      </c>
      <c r="P9" s="27" t="s">
        <v>340</v>
      </c>
    </row>
    <row r="10" spans="1:16" x14ac:dyDescent="0.3">
      <c r="A10" t="s">
        <v>72</v>
      </c>
      <c r="M10" t="s">
        <v>329</v>
      </c>
      <c r="N10" t="e">
        <f t="shared" si="0"/>
        <v>#N/A</v>
      </c>
      <c r="P10" s="27" t="s">
        <v>341</v>
      </c>
    </row>
    <row r="11" spans="1:16" x14ac:dyDescent="0.3">
      <c r="A11" t="s">
        <v>73</v>
      </c>
      <c r="M11" t="s">
        <v>337</v>
      </c>
      <c r="N11" t="e">
        <f t="shared" si="0"/>
        <v>#N/A</v>
      </c>
    </row>
    <row r="12" spans="1:16" x14ac:dyDescent="0.3">
      <c r="A12" t="s">
        <v>74</v>
      </c>
      <c r="M12" t="s">
        <v>325</v>
      </c>
      <c r="N12" t="e">
        <f t="shared" si="0"/>
        <v>#N/A</v>
      </c>
    </row>
    <row r="13" spans="1:16" x14ac:dyDescent="0.3">
      <c r="A13" t="s">
        <v>76</v>
      </c>
      <c r="M13" t="s">
        <v>330</v>
      </c>
      <c r="N13" t="e">
        <f t="shared" si="0"/>
        <v>#N/A</v>
      </c>
    </row>
    <row r="14" spans="1:16" x14ac:dyDescent="0.3">
      <c r="A14" t="s">
        <v>83</v>
      </c>
      <c r="M14" t="s">
        <v>331</v>
      </c>
      <c r="N14" t="e">
        <f t="shared" si="0"/>
        <v>#N/A</v>
      </c>
    </row>
    <row r="15" spans="1:16" x14ac:dyDescent="0.3">
      <c r="A15" t="s">
        <v>89</v>
      </c>
      <c r="M15" t="s">
        <v>338</v>
      </c>
      <c r="N15" t="e">
        <f t="shared" si="0"/>
        <v>#N/A</v>
      </c>
    </row>
    <row r="16" spans="1:16" x14ac:dyDescent="0.3">
      <c r="A16" t="s">
        <v>90</v>
      </c>
      <c r="M16" t="s">
        <v>326</v>
      </c>
      <c r="N16" t="e">
        <f t="shared" si="0"/>
        <v>#N/A</v>
      </c>
    </row>
    <row r="17" spans="1:14" x14ac:dyDescent="0.3">
      <c r="A17" t="s">
        <v>93</v>
      </c>
      <c r="M17" t="s">
        <v>339</v>
      </c>
      <c r="N17" t="e">
        <f t="shared" si="0"/>
        <v>#N/A</v>
      </c>
    </row>
    <row r="18" spans="1:14" x14ac:dyDescent="0.3">
      <c r="A18" t="s">
        <v>94</v>
      </c>
      <c r="M18" t="s">
        <v>340</v>
      </c>
      <c r="N18" t="e">
        <f t="shared" si="0"/>
        <v>#N/A</v>
      </c>
    </row>
    <row r="19" spans="1:14" x14ac:dyDescent="0.3">
      <c r="A19" t="s">
        <v>96</v>
      </c>
      <c r="M19" t="s">
        <v>327</v>
      </c>
      <c r="N19" t="e">
        <f t="shared" si="0"/>
        <v>#N/A</v>
      </c>
    </row>
    <row r="20" spans="1:14" x14ac:dyDescent="0.3">
      <c r="A20" t="s">
        <v>99</v>
      </c>
      <c r="M20" t="s">
        <v>341</v>
      </c>
      <c r="N20" t="e">
        <f t="shared" si="0"/>
        <v>#N/A</v>
      </c>
    </row>
    <row r="21" spans="1:14" x14ac:dyDescent="0.3">
      <c r="A21" t="s">
        <v>109</v>
      </c>
      <c r="M21" t="s">
        <v>342</v>
      </c>
      <c r="N21" t="e">
        <f t="shared" si="0"/>
        <v>#N/A</v>
      </c>
    </row>
    <row r="22" spans="1:14" x14ac:dyDescent="0.3">
      <c r="A22" t="s">
        <v>121</v>
      </c>
      <c r="M22" t="s">
        <v>343</v>
      </c>
      <c r="N22" t="e">
        <f t="shared" si="0"/>
        <v>#N/A</v>
      </c>
    </row>
    <row r="23" spans="1:14" x14ac:dyDescent="0.3">
      <c r="A23" t="s">
        <v>123</v>
      </c>
      <c r="M23" t="s">
        <v>344</v>
      </c>
      <c r="N23" t="e">
        <f t="shared" si="0"/>
        <v>#N/A</v>
      </c>
    </row>
    <row r="24" spans="1:14" x14ac:dyDescent="0.3">
      <c r="A24" t="s">
        <v>126</v>
      </c>
      <c r="M24" t="s">
        <v>345</v>
      </c>
      <c r="N24" t="e">
        <f t="shared" si="0"/>
        <v>#N/A</v>
      </c>
    </row>
    <row r="25" spans="1:14" x14ac:dyDescent="0.3">
      <c r="A25" t="s">
        <v>133</v>
      </c>
      <c r="M25" t="s">
        <v>373</v>
      </c>
      <c r="N25" t="e">
        <f t="shared" si="0"/>
        <v>#N/A</v>
      </c>
    </row>
    <row r="26" spans="1:14" x14ac:dyDescent="0.3">
      <c r="A26" t="s">
        <v>143</v>
      </c>
      <c r="M26" t="s">
        <v>374</v>
      </c>
      <c r="N26" t="e">
        <f t="shared" si="0"/>
        <v>#N/A</v>
      </c>
    </row>
    <row r="27" spans="1:14" x14ac:dyDescent="0.3">
      <c r="A27" t="s">
        <v>147</v>
      </c>
      <c r="M27" t="s">
        <v>375</v>
      </c>
      <c r="N27" t="e">
        <f t="shared" si="0"/>
        <v>#N/A</v>
      </c>
    </row>
    <row r="28" spans="1:14" x14ac:dyDescent="0.3">
      <c r="A28" t="s">
        <v>156</v>
      </c>
      <c r="M28" t="s">
        <v>376</v>
      </c>
      <c r="N28" t="e">
        <f t="shared" si="0"/>
        <v>#N/A</v>
      </c>
    </row>
    <row r="29" spans="1:14" x14ac:dyDescent="0.3">
      <c r="A29" t="s">
        <v>158</v>
      </c>
      <c r="M29" t="s">
        <v>377</v>
      </c>
      <c r="N29" t="e">
        <f t="shared" si="0"/>
        <v>#N/A</v>
      </c>
    </row>
    <row r="30" spans="1:14" x14ac:dyDescent="0.3">
      <c r="A30" t="s">
        <v>164</v>
      </c>
      <c r="M30" t="s">
        <v>378</v>
      </c>
      <c r="N30" t="e">
        <f t="shared" si="0"/>
        <v>#N/A</v>
      </c>
    </row>
    <row r="31" spans="1:14" x14ac:dyDescent="0.3">
      <c r="A31" t="s">
        <v>168</v>
      </c>
    </row>
    <row r="32" spans="1:14" x14ac:dyDescent="0.3">
      <c r="A32" t="s">
        <v>169</v>
      </c>
    </row>
    <row r="33" spans="1:1" x14ac:dyDescent="0.3">
      <c r="A33" t="s">
        <v>171</v>
      </c>
    </row>
    <row r="34" spans="1:1" x14ac:dyDescent="0.3">
      <c r="A34" t="s">
        <v>172</v>
      </c>
    </row>
    <row r="35" spans="1:1" x14ac:dyDescent="0.3">
      <c r="A35" t="s">
        <v>177</v>
      </c>
    </row>
    <row r="36" spans="1:1" x14ac:dyDescent="0.3">
      <c r="A36" t="s">
        <v>182</v>
      </c>
    </row>
    <row r="37" spans="1:1" x14ac:dyDescent="0.3">
      <c r="A37" t="s">
        <v>186</v>
      </c>
    </row>
    <row r="38" spans="1:1" x14ac:dyDescent="0.3">
      <c r="A38" t="s">
        <v>187</v>
      </c>
    </row>
    <row r="39" spans="1:1" x14ac:dyDescent="0.3">
      <c r="A39" t="s">
        <v>188</v>
      </c>
    </row>
    <row r="40" spans="1:1" x14ac:dyDescent="0.3">
      <c r="A40" t="s">
        <v>190</v>
      </c>
    </row>
    <row r="41" spans="1:1" x14ac:dyDescent="0.3">
      <c r="A41" t="s">
        <v>193</v>
      </c>
    </row>
    <row r="42" spans="1:1" x14ac:dyDescent="0.3">
      <c r="A42" t="s">
        <v>194</v>
      </c>
    </row>
    <row r="43" spans="1:1" x14ac:dyDescent="0.3">
      <c r="A43" t="s">
        <v>211</v>
      </c>
    </row>
    <row r="44" spans="1:1" x14ac:dyDescent="0.3">
      <c r="A44" t="s">
        <v>213</v>
      </c>
    </row>
    <row r="45" spans="1:1" x14ac:dyDescent="0.3">
      <c r="A45" t="s">
        <v>217</v>
      </c>
    </row>
    <row r="46" spans="1:1" x14ac:dyDescent="0.3">
      <c r="A46" t="s">
        <v>219</v>
      </c>
    </row>
    <row r="47" spans="1:1" x14ac:dyDescent="0.3">
      <c r="A47" t="s">
        <v>223</v>
      </c>
    </row>
    <row r="48" spans="1:1" x14ac:dyDescent="0.3">
      <c r="A48" t="s">
        <v>224</v>
      </c>
    </row>
    <row r="49" spans="1:1" x14ac:dyDescent="0.3">
      <c r="A49" t="s">
        <v>227</v>
      </c>
    </row>
    <row r="50" spans="1:1" x14ac:dyDescent="0.3">
      <c r="A50" t="s">
        <v>228</v>
      </c>
    </row>
    <row r="51" spans="1:1" x14ac:dyDescent="0.3">
      <c r="A51" t="s">
        <v>230</v>
      </c>
    </row>
    <row r="52" spans="1:1" x14ac:dyDescent="0.3">
      <c r="A52" t="s">
        <v>233</v>
      </c>
    </row>
    <row r="53" spans="1:1" x14ac:dyDescent="0.3">
      <c r="A53" t="s">
        <v>236</v>
      </c>
    </row>
    <row r="54" spans="1:1" x14ac:dyDescent="0.3">
      <c r="A54" t="s">
        <v>237</v>
      </c>
    </row>
    <row r="55" spans="1:1" x14ac:dyDescent="0.3">
      <c r="A55" t="s">
        <v>240</v>
      </c>
    </row>
    <row r="56" spans="1:1" x14ac:dyDescent="0.3">
      <c r="A56" t="s">
        <v>241</v>
      </c>
    </row>
    <row r="57" spans="1:1" x14ac:dyDescent="0.3">
      <c r="A57" t="s">
        <v>242</v>
      </c>
    </row>
    <row r="58" spans="1:1" x14ac:dyDescent="0.3">
      <c r="A58" t="s">
        <v>243</v>
      </c>
    </row>
    <row r="59" spans="1:1" x14ac:dyDescent="0.3">
      <c r="A59" t="s">
        <v>244</v>
      </c>
    </row>
    <row r="60" spans="1:1" x14ac:dyDescent="0.3">
      <c r="A60" t="s">
        <v>245</v>
      </c>
    </row>
    <row r="61" spans="1:1" x14ac:dyDescent="0.3">
      <c r="A61" t="s">
        <v>247</v>
      </c>
    </row>
    <row r="62" spans="1:1" x14ac:dyDescent="0.3">
      <c r="A62" t="s">
        <v>256</v>
      </c>
    </row>
    <row r="63" spans="1:1" x14ac:dyDescent="0.3">
      <c r="A63" t="s">
        <v>262</v>
      </c>
    </row>
    <row r="64" spans="1:1" x14ac:dyDescent="0.3">
      <c r="A64" t="s">
        <v>263</v>
      </c>
    </row>
    <row r="65" spans="1:1" x14ac:dyDescent="0.3">
      <c r="A65" t="s">
        <v>272</v>
      </c>
    </row>
    <row r="66" spans="1:1" x14ac:dyDescent="0.3">
      <c r="A66" t="s">
        <v>276</v>
      </c>
    </row>
    <row r="67" spans="1:1" x14ac:dyDescent="0.3">
      <c r="A67" t="s">
        <v>282</v>
      </c>
    </row>
    <row r="68" spans="1:1" x14ac:dyDescent="0.3">
      <c r="A68" t="s">
        <v>286</v>
      </c>
    </row>
    <row r="69" spans="1:1" x14ac:dyDescent="0.3">
      <c r="A69" t="s">
        <v>287</v>
      </c>
    </row>
    <row r="70" spans="1:1" x14ac:dyDescent="0.3">
      <c r="A70" t="s">
        <v>296</v>
      </c>
    </row>
    <row r="71" spans="1:1" x14ac:dyDescent="0.3">
      <c r="A71" t="s">
        <v>299</v>
      </c>
    </row>
    <row r="72" spans="1:1" x14ac:dyDescent="0.3">
      <c r="A72" t="s">
        <v>301</v>
      </c>
    </row>
    <row r="73" spans="1:1" x14ac:dyDescent="0.3">
      <c r="A73" t="s">
        <v>302</v>
      </c>
    </row>
    <row r="74" spans="1:1" x14ac:dyDescent="0.3">
      <c r="A74" t="s">
        <v>303</v>
      </c>
    </row>
    <row r="75" spans="1:1" x14ac:dyDescent="0.3">
      <c r="A75" t="s">
        <v>304</v>
      </c>
    </row>
    <row r="76" spans="1:1" x14ac:dyDescent="0.3">
      <c r="A76" t="s">
        <v>316</v>
      </c>
    </row>
    <row r="77" spans="1:1" x14ac:dyDescent="0.3">
      <c r="A77" t="s">
        <v>379</v>
      </c>
    </row>
    <row r="78" spans="1:1" x14ac:dyDescent="0.3">
      <c r="A78" t="s">
        <v>379</v>
      </c>
    </row>
    <row r="79" spans="1:1" x14ac:dyDescent="0.3">
      <c r="A79" t="s">
        <v>379</v>
      </c>
    </row>
    <row r="80" spans="1:1" x14ac:dyDescent="0.3">
      <c r="A80" t="s">
        <v>379</v>
      </c>
    </row>
    <row r="81" spans="1:1" x14ac:dyDescent="0.3">
      <c r="A81" t="s">
        <v>379</v>
      </c>
    </row>
    <row r="82" spans="1:1" x14ac:dyDescent="0.3">
      <c r="A82" t="s">
        <v>379</v>
      </c>
    </row>
    <row r="83" spans="1:1" x14ac:dyDescent="0.3">
      <c r="A83" t="s">
        <v>379</v>
      </c>
    </row>
    <row r="84" spans="1:1" x14ac:dyDescent="0.3">
      <c r="A84" t="s">
        <v>379</v>
      </c>
    </row>
    <row r="85" spans="1:1" x14ac:dyDescent="0.3">
      <c r="A85" t="s">
        <v>379</v>
      </c>
    </row>
    <row r="86" spans="1:1" x14ac:dyDescent="0.3">
      <c r="A86" t="s">
        <v>379</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CT2446"/>
  <sheetViews>
    <sheetView topLeftCell="BL1" zoomScaleNormal="100" workbookViewId="0">
      <selection activeCell="BN4" sqref="BN4"/>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 min="28" max="42" width="20.6640625" customWidth="1"/>
    <col min="54" max="77" width="20.6640625" customWidth="1"/>
    <col min="86" max="86" width="17.6640625" bestFit="1" customWidth="1"/>
  </cols>
  <sheetData>
    <row r="1" spans="1:98" x14ac:dyDescent="0.3">
      <c r="CI1">
        <v>4</v>
      </c>
      <c r="CJ1">
        <v>5</v>
      </c>
      <c r="CK1">
        <v>6</v>
      </c>
      <c r="CL1">
        <v>7</v>
      </c>
      <c r="CM1">
        <v>8</v>
      </c>
      <c r="CN1">
        <v>9</v>
      </c>
      <c r="CO1">
        <v>10</v>
      </c>
      <c r="CP1">
        <v>11</v>
      </c>
      <c r="CQ1">
        <v>12</v>
      </c>
      <c r="CR1">
        <v>13</v>
      </c>
      <c r="CS1">
        <v>14</v>
      </c>
      <c r="CT1">
        <v>15</v>
      </c>
    </row>
    <row r="3" spans="1:98" x14ac:dyDescent="0.3">
      <c r="E3" t="s">
        <v>1355</v>
      </c>
      <c r="AD3" t="s">
        <v>1357</v>
      </c>
      <c r="BD3" t="s">
        <v>1356</v>
      </c>
      <c r="BN3" t="s">
        <v>1358</v>
      </c>
    </row>
    <row r="4" spans="1:98" x14ac:dyDescent="0.3">
      <c r="A4" t="s">
        <v>1284</v>
      </c>
      <c r="B4" t="s">
        <v>1285</v>
      </c>
      <c r="E4" s="30">
        <v>2016</v>
      </c>
      <c r="F4" s="30">
        <v>2017</v>
      </c>
      <c r="G4" s="30">
        <v>2018</v>
      </c>
      <c r="H4" s="30">
        <v>2019</v>
      </c>
      <c r="I4" s="30">
        <v>2020</v>
      </c>
      <c r="J4" s="30">
        <v>2021</v>
      </c>
      <c r="K4" s="30"/>
      <c r="L4" s="30"/>
      <c r="M4" s="30"/>
      <c r="N4" s="30"/>
      <c r="O4" s="30"/>
      <c r="P4" s="30"/>
      <c r="CI4" s="30">
        <v>2016</v>
      </c>
      <c r="CJ4" s="30">
        <v>2017</v>
      </c>
      <c r="CK4" s="30">
        <v>2018</v>
      </c>
      <c r="CL4" s="30">
        <v>2019</v>
      </c>
      <c r="CM4" s="30">
        <v>2020</v>
      </c>
      <c r="CN4" s="30">
        <v>2021</v>
      </c>
      <c r="CO4" s="30"/>
      <c r="CP4" s="30"/>
      <c r="CQ4" s="30"/>
      <c r="CR4" s="30"/>
      <c r="CS4" s="30"/>
      <c r="CT4" s="30"/>
    </row>
    <row r="6" spans="1:98" x14ac:dyDescent="0.3">
      <c r="A6" t="s">
        <v>3</v>
      </c>
      <c r="B6" t="s">
        <v>3</v>
      </c>
      <c r="E6">
        <v>90</v>
      </c>
      <c r="F6">
        <v>92</v>
      </c>
      <c r="G6">
        <v>94</v>
      </c>
      <c r="H6">
        <v>95</v>
      </c>
      <c r="I6">
        <v>96</v>
      </c>
      <c r="J6">
        <v>96</v>
      </c>
      <c r="CH6" t="str">
        <f>Sheet1!B4</f>
        <v>South Somerset</v>
      </c>
      <c r="CI6" s="31" t="e">
        <f>100000*VLOOKUP($CH6,$B$6:$P$472,CI$1,FALSE)/VLOOKUP($CH6,$BB$8:$BY$472,CI$1,FALSE)</f>
        <v>#DIV/0!</v>
      </c>
      <c r="CJ6" s="31" t="e">
        <f t="shared" ref="CJ6:CN6" si="0">100000*VLOOKUP($CH6,$B$6:$P$472,CJ$1,FALSE)/VLOOKUP($CH6,$BB$8:$BY$472,CJ$1,FALSE)</f>
        <v>#DIV/0!</v>
      </c>
      <c r="CK6" s="31">
        <f t="shared" si="0"/>
        <v>12471428.571428573</v>
      </c>
      <c r="CL6" s="31">
        <f t="shared" si="0"/>
        <v>6715384.6153846169</v>
      </c>
      <c r="CM6" s="31">
        <f t="shared" si="0"/>
        <v>2933333.3333333335</v>
      </c>
      <c r="CN6" s="31">
        <f t="shared" si="0"/>
        <v>692968.75</v>
      </c>
      <c r="CO6" s="31"/>
      <c r="CP6" s="31"/>
      <c r="CQ6" s="31"/>
      <c r="CR6" s="31"/>
      <c r="CS6" s="31"/>
      <c r="CT6" s="31"/>
    </row>
    <row r="7" spans="1:98" x14ac:dyDescent="0.3">
      <c r="AB7" t="s">
        <v>1326</v>
      </c>
      <c r="AE7">
        <v>2016</v>
      </c>
      <c r="AF7">
        <v>2017</v>
      </c>
      <c r="AG7">
        <v>2018</v>
      </c>
      <c r="AH7">
        <v>2019</v>
      </c>
      <c r="AI7">
        <v>2020</v>
      </c>
      <c r="AJ7">
        <v>2021</v>
      </c>
      <c r="BB7" t="s">
        <v>1326</v>
      </c>
      <c r="BE7">
        <v>2016</v>
      </c>
      <c r="BF7">
        <v>2017</v>
      </c>
      <c r="BG7">
        <v>2018</v>
      </c>
      <c r="BH7">
        <v>2019</v>
      </c>
      <c r="BI7">
        <v>2020</v>
      </c>
      <c r="BJ7">
        <v>2021</v>
      </c>
      <c r="BL7" t="s">
        <v>1326</v>
      </c>
      <c r="BO7">
        <v>2016</v>
      </c>
      <c r="BP7">
        <v>2017</v>
      </c>
      <c r="BQ7">
        <v>2018</v>
      </c>
      <c r="BR7">
        <v>2019</v>
      </c>
      <c r="BS7">
        <v>2020</v>
      </c>
      <c r="BT7">
        <v>2021</v>
      </c>
      <c r="CH7" t="s">
        <v>8</v>
      </c>
      <c r="CI7" s="31" t="e">
        <f t="shared" ref="CI7:CN8" si="1">100000*VLOOKUP($CH7,$B$6:$P$472,CI$1,FALSE)/VLOOKUP($CH7,$BB$8:$BY$472,CI$1,FALSE)</f>
        <v>#N/A</v>
      </c>
      <c r="CJ7" s="31" t="e">
        <f t="shared" si="1"/>
        <v>#N/A</v>
      </c>
      <c r="CK7" s="31" t="e">
        <f t="shared" si="1"/>
        <v>#N/A</v>
      </c>
      <c r="CL7" s="31" t="e">
        <f t="shared" si="1"/>
        <v>#N/A</v>
      </c>
      <c r="CM7" s="31" t="e">
        <f t="shared" si="1"/>
        <v>#N/A</v>
      </c>
      <c r="CN7" s="31" t="e">
        <f t="shared" si="1"/>
        <v>#N/A</v>
      </c>
      <c r="CO7" s="31"/>
      <c r="CP7" s="31"/>
      <c r="CQ7" s="31"/>
      <c r="CR7" s="31"/>
      <c r="CS7" s="31"/>
      <c r="CT7" s="31"/>
    </row>
    <row r="8" spans="1:98" x14ac:dyDescent="0.3">
      <c r="A8" t="s">
        <v>1325</v>
      </c>
      <c r="AB8" t="s">
        <v>3</v>
      </c>
      <c r="AF8">
        <v>3</v>
      </c>
      <c r="AG8">
        <v>6</v>
      </c>
      <c r="AH8">
        <v>10</v>
      </c>
      <c r="AI8">
        <v>25</v>
      </c>
      <c r="AJ8">
        <v>46</v>
      </c>
      <c r="BB8" t="s">
        <v>3</v>
      </c>
      <c r="BG8">
        <v>6</v>
      </c>
      <c r="BH8">
        <v>10</v>
      </c>
      <c r="BI8">
        <v>16</v>
      </c>
      <c r="BJ8">
        <v>27</v>
      </c>
      <c r="BL8" t="s">
        <v>3</v>
      </c>
      <c r="BO8">
        <v>42</v>
      </c>
      <c r="BP8">
        <v>60</v>
      </c>
      <c r="BQ8">
        <v>78</v>
      </c>
      <c r="BR8">
        <v>81</v>
      </c>
      <c r="BS8">
        <v>81</v>
      </c>
      <c r="BT8">
        <v>82</v>
      </c>
      <c r="CH8" t="s">
        <v>3</v>
      </c>
      <c r="CI8" s="31" t="e">
        <f t="shared" si="1"/>
        <v>#DIV/0!</v>
      </c>
      <c r="CJ8" s="31" t="e">
        <f t="shared" si="1"/>
        <v>#DIV/0!</v>
      </c>
      <c r="CK8" s="31">
        <f t="shared" si="1"/>
        <v>1566666.6666666667</v>
      </c>
      <c r="CL8" s="31">
        <f t="shared" si="1"/>
        <v>950000</v>
      </c>
      <c r="CM8" s="31">
        <f t="shared" si="1"/>
        <v>600000</v>
      </c>
      <c r="CN8" s="31">
        <f t="shared" si="1"/>
        <v>355555.55555555556</v>
      </c>
      <c r="CO8" s="31"/>
      <c r="CP8" s="31"/>
      <c r="CQ8" s="31"/>
      <c r="CR8" s="31"/>
      <c r="CS8" s="31"/>
      <c r="CT8" s="31"/>
    </row>
    <row r="9" spans="1:98" x14ac:dyDescent="0.3">
      <c r="AB9" t="s">
        <v>80</v>
      </c>
      <c r="AC9" t="str">
        <f>IFERROR(VLOOKUP(AB9,'class and classification'!$A$1:$B$338,2,FALSE),VLOOKUP(AB9,'class and classification'!$A$340:$B$378,2,FALSE))</f>
        <v>Predominantly Urban</v>
      </c>
      <c r="AD9" t="str">
        <f>IFERROR(VLOOKUP(AB9,'class and classification'!$A$1:$C$338,3,FALSE),VLOOKUP(AB9,'class and classification'!$A$340:$C$378,3,FALSE))</f>
        <v>UA</v>
      </c>
      <c r="AI9">
        <v>2.2000000000000002</v>
      </c>
      <c r="AJ9">
        <v>3.7</v>
      </c>
      <c r="BB9" t="s">
        <v>54</v>
      </c>
      <c r="BC9" t="str">
        <f>IFERROR(VLOOKUP(BB9,'class and classification'!$A$1:$B$338,2,FALSE),VLOOKUP(BB9,'class and classification'!$A$340:$B$378,2,FALSE))</f>
        <v>Predominantly Urban</v>
      </c>
      <c r="BD9" t="str">
        <f>IFERROR(VLOOKUP(BB9,'class and classification'!$A$1:$C$338,3,FALSE),VLOOKUP(BB9,'class and classification'!$A$340:$C$378,3,FALSE))</f>
        <v>L</v>
      </c>
      <c r="BG9">
        <v>9.1</v>
      </c>
      <c r="BH9">
        <v>10.5</v>
      </c>
      <c r="BI9">
        <v>28.2</v>
      </c>
      <c r="BJ9">
        <v>59.9</v>
      </c>
      <c r="BL9" t="s">
        <v>54</v>
      </c>
      <c r="BM9" t="str">
        <f>IFERROR(VLOOKUP(BL9,'class and classification'!$A$1:$B$338,2,FALSE),VLOOKUP(BL9,'class and classification'!$A$340:$B$378,2,FALSE))</f>
        <v>Predominantly Urban</v>
      </c>
      <c r="BN9" t="str">
        <f>IFERROR(VLOOKUP(BL9,'class and classification'!$A$1:$C$338,3,FALSE),VLOOKUP(BL9,'class and classification'!$A$340:$C$378,3,FALSE))</f>
        <v>L</v>
      </c>
      <c r="BP9">
        <v>91.14</v>
      </c>
      <c r="BQ9">
        <v>99.4</v>
      </c>
      <c r="BR9">
        <v>98.83</v>
      </c>
      <c r="BS9">
        <v>98.15</v>
      </c>
      <c r="BT9">
        <v>98.2</v>
      </c>
    </row>
    <row r="10" spans="1:98"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84</v>
      </c>
      <c r="F10">
        <v>86</v>
      </c>
      <c r="G10">
        <v>89.6</v>
      </c>
      <c r="H10">
        <v>90</v>
      </c>
      <c r="I10">
        <v>90.9</v>
      </c>
      <c r="J10">
        <v>94</v>
      </c>
      <c r="AB10" t="s">
        <v>74</v>
      </c>
      <c r="AC10" t="str">
        <f>IFERROR(VLOOKUP(AB10,'class and classification'!$A$1:$B$338,2,FALSE),VLOOKUP(AB10,'class and classification'!$A$340:$B$378,2,FALSE))</f>
        <v>Predominantly Rural</v>
      </c>
      <c r="AD10" t="str">
        <f>IFERROR(VLOOKUP(AB10,'class and classification'!$A$1:$C$338,3,FALSE),VLOOKUP(AB10,'class and classification'!$A$340:$C$378,3,FALSE))</f>
        <v>UA</v>
      </c>
      <c r="AI10">
        <v>15.3</v>
      </c>
      <c r="AJ10">
        <v>37.6</v>
      </c>
      <c r="BB10" t="s">
        <v>69</v>
      </c>
      <c r="BC10" t="str">
        <f>IFERROR(VLOOKUP(BB10,'class and classification'!$A$1:$B$338,2,FALSE),VLOOKUP(BB10,'class and classification'!$A$340:$B$378,2,FALSE))</f>
        <v>Predominantly Urban</v>
      </c>
      <c r="BD10" t="str">
        <f>IFERROR(VLOOKUP(BB10,'class and classification'!$A$1:$C$338,3,FALSE),VLOOKUP(BB10,'class and classification'!$A$340:$C$378,3,FALSE))</f>
        <v>L</v>
      </c>
      <c r="BG10">
        <v>25.1</v>
      </c>
      <c r="BH10">
        <v>20.6</v>
      </c>
      <c r="BI10">
        <v>45.7</v>
      </c>
      <c r="BJ10">
        <v>46.3</v>
      </c>
      <c r="BL10" t="s">
        <v>69</v>
      </c>
      <c r="BM10" t="str">
        <f>IFERROR(VLOOKUP(BL10,'class and classification'!$A$1:$B$338,2,FALSE),VLOOKUP(BL10,'class and classification'!$A$340:$B$378,2,FALSE))</f>
        <v>Predominantly Urban</v>
      </c>
      <c r="BN10" t="str">
        <f>IFERROR(VLOOKUP(BL10,'class and classification'!$A$1:$C$338,3,FALSE),VLOOKUP(BL10,'class and classification'!$A$340:$C$378,3,FALSE))</f>
        <v>L</v>
      </c>
      <c r="BP10">
        <v>95.41</v>
      </c>
      <c r="BQ10">
        <v>100</v>
      </c>
      <c r="BR10">
        <v>100</v>
      </c>
      <c r="BS10">
        <v>99.65</v>
      </c>
      <c r="BT10">
        <v>100</v>
      </c>
    </row>
    <row r="11" spans="1:98"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87</v>
      </c>
      <c r="F11">
        <v>91</v>
      </c>
      <c r="G11">
        <v>95.5</v>
      </c>
      <c r="H11">
        <v>96.1</v>
      </c>
      <c r="I11">
        <v>96.9</v>
      </c>
      <c r="J11">
        <v>96.8</v>
      </c>
      <c r="AB11" t="s">
        <v>129</v>
      </c>
      <c r="AC11" t="str">
        <f>IFERROR(VLOOKUP(AB11,'class and classification'!$A$1:$B$338,2,FALSE),VLOOKUP(AB11,'class and classification'!$A$340:$B$378,2,FALSE))</f>
        <v>Predominantly Urban</v>
      </c>
      <c r="AD11" t="str">
        <f>IFERROR(VLOOKUP(AB11,'class and classification'!$A$1:$C$338,3,FALSE),VLOOKUP(AB11,'class and classification'!$A$340:$C$378,3,FALSE))</f>
        <v>UA</v>
      </c>
      <c r="AI11">
        <v>3.1</v>
      </c>
      <c r="AJ11">
        <v>6</v>
      </c>
      <c r="BB11" t="s">
        <v>119</v>
      </c>
      <c r="BC11" t="str">
        <f>IFERROR(VLOOKUP(BB11,'class and classification'!$A$1:$B$338,2,FALSE),VLOOKUP(BB11,'class and classification'!$A$340:$B$378,2,FALSE))</f>
        <v>Predominantly Urban</v>
      </c>
      <c r="BD11" t="str">
        <f>IFERROR(VLOOKUP(BB11,'class and classification'!$A$1:$C$338,3,FALSE),VLOOKUP(BB11,'class and classification'!$A$340:$C$378,3,FALSE))</f>
        <v>L</v>
      </c>
      <c r="BG11">
        <v>11</v>
      </c>
      <c r="BH11">
        <v>10.199999999999999</v>
      </c>
      <c r="BI11">
        <v>18.899999999999999</v>
      </c>
      <c r="BJ11">
        <v>29.3</v>
      </c>
      <c r="BL11" t="s">
        <v>119</v>
      </c>
      <c r="BM11" t="str">
        <f>IFERROR(VLOOKUP(BL11,'class and classification'!$A$1:$B$338,2,FALSE),VLOOKUP(BL11,'class and classification'!$A$340:$B$378,2,FALSE))</f>
        <v>Predominantly Urban</v>
      </c>
      <c r="BN11" t="str">
        <f>IFERROR(VLOOKUP(BL11,'class and classification'!$A$1:$C$338,3,FALSE),VLOOKUP(BL11,'class and classification'!$A$340:$C$378,3,FALSE))</f>
        <v>L</v>
      </c>
      <c r="BP11">
        <v>94.88</v>
      </c>
      <c r="BQ11">
        <v>99.67</v>
      </c>
      <c r="BR11">
        <v>100</v>
      </c>
      <c r="BS11">
        <v>99.27</v>
      </c>
      <c r="BT11">
        <v>98.52</v>
      </c>
    </row>
    <row r="12" spans="1:98"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94</v>
      </c>
      <c r="F12">
        <v>97</v>
      </c>
      <c r="G12">
        <v>97.8</v>
      </c>
      <c r="H12">
        <v>97.4</v>
      </c>
      <c r="I12">
        <v>97.6</v>
      </c>
      <c r="J12">
        <v>97.2</v>
      </c>
      <c r="AB12" t="s">
        <v>174</v>
      </c>
      <c r="AC12" t="str">
        <f>IFERROR(VLOOKUP(AB12,'class and classification'!$A$1:$B$338,2,FALSE),VLOOKUP(AB12,'class and classification'!$A$340:$B$378,2,FALSE))</f>
        <v>Predominantly Urban</v>
      </c>
      <c r="AD12" t="str">
        <f>IFERROR(VLOOKUP(AB12,'class and classification'!$A$1:$C$338,3,FALSE),VLOOKUP(AB12,'class and classification'!$A$340:$C$378,3,FALSE))</f>
        <v>UA</v>
      </c>
      <c r="AI12">
        <v>2.2000000000000002</v>
      </c>
      <c r="AJ12">
        <v>6.5</v>
      </c>
      <c r="BB12" t="s">
        <v>122</v>
      </c>
      <c r="BC12" t="str">
        <f>IFERROR(VLOOKUP(BB12,'class and classification'!$A$1:$B$338,2,FALSE),VLOOKUP(BB12,'class and classification'!$A$340:$B$378,2,FALSE))</f>
        <v>Predominantly Urban</v>
      </c>
      <c r="BD12" t="str">
        <f>IFERROR(VLOOKUP(BB12,'class and classification'!$A$1:$C$338,3,FALSE),VLOOKUP(BB12,'class and classification'!$A$340:$C$378,3,FALSE))</f>
        <v>L</v>
      </c>
      <c r="BG12">
        <v>25.9</v>
      </c>
      <c r="BH12">
        <v>16</v>
      </c>
      <c r="BI12">
        <v>23.5</v>
      </c>
      <c r="BJ12">
        <v>37.5</v>
      </c>
      <c r="BL12" t="s">
        <v>122</v>
      </c>
      <c r="BM12" t="str">
        <f>IFERROR(VLOOKUP(BL12,'class and classification'!$A$1:$B$338,2,FALSE),VLOOKUP(BL12,'class and classification'!$A$340:$B$378,2,FALSE))</f>
        <v>Predominantly Urban</v>
      </c>
      <c r="BN12" t="str">
        <f>IFERROR(VLOOKUP(BL12,'class and classification'!$A$1:$C$338,3,FALSE),VLOOKUP(BL12,'class and classification'!$A$340:$C$378,3,FALSE))</f>
        <v>L</v>
      </c>
      <c r="BP12">
        <v>98.06</v>
      </c>
      <c r="BQ12">
        <v>100</v>
      </c>
      <c r="BR12">
        <v>100</v>
      </c>
      <c r="BS12">
        <v>99.65</v>
      </c>
      <c r="BT12">
        <v>99.65</v>
      </c>
    </row>
    <row r="13" spans="1:98"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98</v>
      </c>
      <c r="F13">
        <v>98</v>
      </c>
      <c r="G13">
        <v>99.3</v>
      </c>
      <c r="H13">
        <v>98.9</v>
      </c>
      <c r="I13">
        <v>98.9</v>
      </c>
      <c r="J13">
        <v>98.4</v>
      </c>
      <c r="AB13" t="s">
        <v>194</v>
      </c>
      <c r="AC13" t="str">
        <f>IFERROR(VLOOKUP(AB13,'class and classification'!$A$1:$B$338,2,FALSE),VLOOKUP(AB13,'class and classification'!$A$340:$B$378,2,FALSE))</f>
        <v>Predominantly Rural</v>
      </c>
      <c r="AD13" t="str">
        <f>IFERROR(VLOOKUP(AB13,'class and classification'!$A$1:$C$338,3,FALSE),VLOOKUP(AB13,'class and classification'!$A$340:$C$378,3,FALSE))</f>
        <v>UA</v>
      </c>
      <c r="AI13">
        <v>5.7</v>
      </c>
      <c r="AJ13">
        <v>10.199999999999999</v>
      </c>
      <c r="BB13" t="s">
        <v>124</v>
      </c>
      <c r="BC13" t="str">
        <f>IFERROR(VLOOKUP(BB13,'class and classification'!$A$1:$B$338,2,FALSE),VLOOKUP(BB13,'class and classification'!$A$340:$B$378,2,FALSE))</f>
        <v>Predominantly Urban</v>
      </c>
      <c r="BD13" t="str">
        <f>IFERROR(VLOOKUP(BB13,'class and classification'!$A$1:$C$338,3,FALSE),VLOOKUP(BB13,'class and classification'!$A$340:$C$378,3,FALSE))</f>
        <v>L</v>
      </c>
      <c r="BG13">
        <v>3.5</v>
      </c>
      <c r="BH13">
        <v>2.2000000000000002</v>
      </c>
      <c r="BI13">
        <v>2.8</v>
      </c>
      <c r="BJ13">
        <v>4.9000000000000004</v>
      </c>
      <c r="BL13" t="s">
        <v>124</v>
      </c>
      <c r="BM13" t="str">
        <f>IFERROR(VLOOKUP(BL13,'class and classification'!$A$1:$B$338,2,FALSE),VLOOKUP(BL13,'class and classification'!$A$340:$B$378,2,FALSE))</f>
        <v>Predominantly Urban</v>
      </c>
      <c r="BN13" t="str">
        <f>IFERROR(VLOOKUP(BL13,'class and classification'!$A$1:$C$338,3,FALSE),VLOOKUP(BL13,'class and classification'!$A$340:$C$378,3,FALSE))</f>
        <v>L</v>
      </c>
      <c r="BP13">
        <v>93.24</v>
      </c>
      <c r="BQ13">
        <v>98.86</v>
      </c>
      <c r="BR13">
        <v>97.46</v>
      </c>
      <c r="BS13">
        <v>93.57</v>
      </c>
      <c r="BT13">
        <v>95.44</v>
      </c>
    </row>
    <row r="14" spans="1:98"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99</v>
      </c>
      <c r="F14">
        <v>99</v>
      </c>
      <c r="G14">
        <v>99.800000000000011</v>
      </c>
      <c r="AB14" t="s">
        <v>208</v>
      </c>
      <c r="AC14" t="str">
        <f>IFERROR(VLOOKUP(AB14,'class and classification'!$A$1:$B$338,2,FALSE),VLOOKUP(AB14,'class and classification'!$A$340:$B$378,2,FALSE))</f>
        <v>Urban with Significant Rural</v>
      </c>
      <c r="AD14" t="str">
        <f>IFERROR(VLOOKUP(AB14,'class and classification'!$A$1:$C$338,3,FALSE),VLOOKUP(AB14,'class and classification'!$A$340:$C$378,3,FALSE))</f>
        <v>UA</v>
      </c>
      <c r="AI14">
        <v>1.1000000000000001</v>
      </c>
      <c r="AJ14">
        <v>2.8</v>
      </c>
      <c r="BB14" t="s">
        <v>145</v>
      </c>
      <c r="BC14" t="str">
        <f>IFERROR(VLOOKUP(BB14,'class and classification'!$A$1:$B$338,2,FALSE),VLOOKUP(BB14,'class and classification'!$A$340:$B$378,2,FALSE))</f>
        <v>Predominantly Urban</v>
      </c>
      <c r="BD14" t="str">
        <f>IFERROR(VLOOKUP(BB14,'class and classification'!$A$1:$C$338,3,FALSE),VLOOKUP(BB14,'class and classification'!$A$340:$C$378,3,FALSE))</f>
        <v>L</v>
      </c>
      <c r="BG14">
        <v>8.3000000000000007</v>
      </c>
      <c r="BH14">
        <v>8.1</v>
      </c>
      <c r="BI14">
        <v>16.100000000000001</v>
      </c>
      <c r="BJ14">
        <v>30.6</v>
      </c>
      <c r="BL14" t="s">
        <v>145</v>
      </c>
      <c r="BM14" t="str">
        <f>IFERROR(VLOOKUP(BL14,'class and classification'!$A$1:$B$338,2,FALSE),VLOOKUP(BL14,'class and classification'!$A$340:$B$378,2,FALSE))</f>
        <v>Predominantly Urban</v>
      </c>
      <c r="BN14" t="str">
        <f>IFERROR(VLOOKUP(BL14,'class and classification'!$A$1:$C$338,3,FALSE),VLOOKUP(BL14,'class and classification'!$A$340:$C$378,3,FALSE))</f>
        <v>L</v>
      </c>
      <c r="BP14">
        <v>98.01</v>
      </c>
      <c r="BQ14">
        <v>100</v>
      </c>
      <c r="BR14">
        <v>97.61</v>
      </c>
      <c r="BS14">
        <v>98.28</v>
      </c>
      <c r="BT14">
        <v>97.56</v>
      </c>
    </row>
    <row r="15" spans="1:98"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H15">
        <v>98.600000000000009</v>
      </c>
      <c r="I15">
        <v>98.2</v>
      </c>
      <c r="J15">
        <v>97.9</v>
      </c>
      <c r="AB15" t="s">
        <v>260</v>
      </c>
      <c r="AC15" t="str">
        <f>IFERROR(VLOOKUP(AB15,'class and classification'!$A$1:$B$338,2,FALSE),VLOOKUP(AB15,'class and classification'!$A$340:$B$378,2,FALSE))</f>
        <v>Predominantly Urban</v>
      </c>
      <c r="AD15" t="str">
        <f>IFERROR(VLOOKUP(AB15,'class and classification'!$A$1:$C$338,3,FALSE),VLOOKUP(AB15,'class and classification'!$A$340:$C$378,3,FALSE))</f>
        <v>UA</v>
      </c>
      <c r="AI15">
        <v>4.5999999999999996</v>
      </c>
      <c r="AJ15">
        <v>7.5</v>
      </c>
      <c r="BB15" t="s">
        <v>146</v>
      </c>
      <c r="BC15" t="str">
        <f>IFERROR(VLOOKUP(BB15,'class and classification'!$A$1:$B$338,2,FALSE),VLOOKUP(BB15,'class and classification'!$A$340:$B$378,2,FALSE))</f>
        <v>Predominantly Urban</v>
      </c>
      <c r="BD15" t="str">
        <f>IFERROR(VLOOKUP(BB15,'class and classification'!$A$1:$C$338,3,FALSE),VLOOKUP(BB15,'class and classification'!$A$340:$C$378,3,FALSE))</f>
        <v>L</v>
      </c>
      <c r="BG15">
        <v>7.4</v>
      </c>
      <c r="BH15">
        <v>5</v>
      </c>
      <c r="BI15">
        <v>15.6</v>
      </c>
      <c r="BJ15">
        <v>35.4</v>
      </c>
      <c r="BL15" t="s">
        <v>146</v>
      </c>
      <c r="BM15" t="str">
        <f>IFERROR(VLOOKUP(BL15,'class and classification'!$A$1:$B$338,2,FALSE),VLOOKUP(BL15,'class and classification'!$A$340:$B$378,2,FALSE))</f>
        <v>Predominantly Urban</v>
      </c>
      <c r="BN15" t="str">
        <f>IFERROR(VLOOKUP(BL15,'class and classification'!$A$1:$C$338,3,FALSE),VLOOKUP(BL15,'class and classification'!$A$340:$C$378,3,FALSE))</f>
        <v>L</v>
      </c>
      <c r="BP15">
        <v>97.82</v>
      </c>
      <c r="BQ15">
        <v>100</v>
      </c>
      <c r="BR15">
        <v>100</v>
      </c>
      <c r="BS15">
        <v>100</v>
      </c>
      <c r="BT15">
        <v>99.93</v>
      </c>
    </row>
    <row r="16" spans="1:98"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94</v>
      </c>
      <c r="F16">
        <v>93</v>
      </c>
      <c r="G16">
        <v>95.6</v>
      </c>
      <c r="H16">
        <v>95.3</v>
      </c>
      <c r="I16">
        <v>96.1</v>
      </c>
      <c r="J16">
        <v>96.2</v>
      </c>
      <c r="AB16" t="s">
        <v>111</v>
      </c>
      <c r="AC16" t="str">
        <f>IFERROR(VLOOKUP(AB16,'class and classification'!$A$1:$B$338,2,FALSE),VLOOKUP(AB16,'class and classification'!$A$340:$B$378,2,FALSE))</f>
        <v>Predominantly Urban</v>
      </c>
      <c r="AD16" t="str">
        <f>IFERROR(VLOOKUP(AB16,'class and classification'!$A$1:$C$338,3,FALSE),VLOOKUP(AB16,'class and classification'!$A$340:$C$378,3,FALSE))</f>
        <v>MD</v>
      </c>
      <c r="AI16">
        <v>4.0999999999999996</v>
      </c>
      <c r="AJ16">
        <v>6.2</v>
      </c>
      <c r="BB16" t="s">
        <v>152</v>
      </c>
      <c r="BC16" t="str">
        <f>IFERROR(VLOOKUP(BB16,'class and classification'!$A$1:$B$338,2,FALSE),VLOOKUP(BB16,'class and classification'!$A$340:$B$378,2,FALSE))</f>
        <v>Predominantly Urban</v>
      </c>
      <c r="BD16" t="str">
        <f>IFERROR(VLOOKUP(BB16,'class and classification'!$A$1:$C$338,3,FALSE),VLOOKUP(BB16,'class and classification'!$A$340:$C$378,3,FALSE))</f>
        <v>L</v>
      </c>
      <c r="BG16">
        <v>12.3</v>
      </c>
      <c r="BH16">
        <v>8.6</v>
      </c>
      <c r="BI16">
        <v>11.1</v>
      </c>
      <c r="BJ16">
        <v>29.9</v>
      </c>
      <c r="BL16" t="s">
        <v>152</v>
      </c>
      <c r="BM16" t="str">
        <f>IFERROR(VLOOKUP(BL16,'class and classification'!$A$1:$B$338,2,FALSE),VLOOKUP(BL16,'class and classification'!$A$340:$B$378,2,FALSE))</f>
        <v>Predominantly Urban</v>
      </c>
      <c r="BN16" t="str">
        <f>IFERROR(VLOOKUP(BL16,'class and classification'!$A$1:$C$338,3,FALSE),VLOOKUP(BL16,'class and classification'!$A$340:$C$378,3,FALSE))</f>
        <v>L</v>
      </c>
      <c r="BP16">
        <v>94.37</v>
      </c>
      <c r="BQ16">
        <v>99.84</v>
      </c>
      <c r="BR16">
        <v>99.9</v>
      </c>
      <c r="BS16">
        <v>99.58</v>
      </c>
      <c r="BT16">
        <v>99.42</v>
      </c>
    </row>
    <row r="17" spans="2:72"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96</v>
      </c>
      <c r="F17">
        <v>97</v>
      </c>
      <c r="G17">
        <v>98.699999999999989</v>
      </c>
      <c r="H17">
        <v>97.5</v>
      </c>
      <c r="I17">
        <v>97.7</v>
      </c>
      <c r="J17">
        <v>97</v>
      </c>
      <c r="AB17" t="s">
        <v>179</v>
      </c>
      <c r="AC17" t="str">
        <f>IFERROR(VLOOKUP(AB17,'class and classification'!$A$1:$B$338,2,FALSE),VLOOKUP(AB17,'class and classification'!$A$340:$B$378,2,FALSE))</f>
        <v>Predominantly Urban</v>
      </c>
      <c r="AD17" t="str">
        <f>IFERROR(VLOOKUP(AB17,'class and classification'!$A$1:$C$338,3,FALSE),VLOOKUP(AB17,'class and classification'!$A$340:$C$378,3,FALSE))</f>
        <v>MD</v>
      </c>
      <c r="AI17">
        <v>18.899999999999999</v>
      </c>
      <c r="AJ17">
        <v>35.9</v>
      </c>
      <c r="BB17" t="s">
        <v>157</v>
      </c>
      <c r="BC17" t="str">
        <f>IFERROR(VLOOKUP(BB17,'class and classification'!$A$1:$B$338,2,FALSE),VLOOKUP(BB17,'class and classification'!$A$340:$B$378,2,FALSE))</f>
        <v>Predominantly Urban</v>
      </c>
      <c r="BD17" t="str">
        <f>IFERROR(VLOOKUP(BB17,'class and classification'!$A$1:$C$338,3,FALSE),VLOOKUP(BB17,'class and classification'!$A$340:$C$378,3,FALSE))</f>
        <v>L</v>
      </c>
      <c r="BG17">
        <v>13</v>
      </c>
      <c r="BH17">
        <v>13.7</v>
      </c>
      <c r="BI17">
        <v>14</v>
      </c>
      <c r="BJ17">
        <v>20.5</v>
      </c>
      <c r="BL17" t="s">
        <v>157</v>
      </c>
      <c r="BM17" t="str">
        <f>IFERROR(VLOOKUP(BL17,'class and classification'!$A$1:$B$338,2,FALSE),VLOOKUP(BL17,'class and classification'!$A$340:$B$378,2,FALSE))</f>
        <v>Predominantly Urban</v>
      </c>
      <c r="BN17" t="str">
        <f>IFERROR(VLOOKUP(BL17,'class and classification'!$A$1:$C$338,3,FALSE),VLOOKUP(BL17,'class and classification'!$A$340:$C$378,3,FALSE))</f>
        <v>L</v>
      </c>
      <c r="BP17">
        <v>85.37</v>
      </c>
      <c r="BQ17">
        <v>98.72</v>
      </c>
      <c r="BR17">
        <v>99.57</v>
      </c>
      <c r="BS17">
        <v>97.99</v>
      </c>
      <c r="BT17">
        <v>98.15</v>
      </c>
    </row>
    <row r="18" spans="2:72"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93</v>
      </c>
      <c r="F18">
        <v>94</v>
      </c>
      <c r="G18">
        <v>96.7</v>
      </c>
      <c r="H18">
        <v>95.3</v>
      </c>
      <c r="I18">
        <v>95.7</v>
      </c>
      <c r="J18">
        <v>95.6</v>
      </c>
      <c r="AB18" t="s">
        <v>191</v>
      </c>
      <c r="AC18" t="str">
        <f>IFERROR(VLOOKUP(AB18,'class and classification'!$A$1:$B$338,2,FALSE),VLOOKUP(AB18,'class and classification'!$A$340:$B$378,2,FALSE))</f>
        <v>Predominantly Urban</v>
      </c>
      <c r="AD18" t="str">
        <f>IFERROR(VLOOKUP(AB18,'class and classification'!$A$1:$C$338,3,FALSE),VLOOKUP(AB18,'class and classification'!$A$340:$C$378,3,FALSE))</f>
        <v>MD</v>
      </c>
      <c r="AI18">
        <v>3.9</v>
      </c>
      <c r="AJ18">
        <v>37</v>
      </c>
      <c r="BB18" t="s">
        <v>181</v>
      </c>
      <c r="BC18" t="str">
        <f>IFERROR(VLOOKUP(BB18,'class and classification'!$A$1:$B$338,2,FALSE),VLOOKUP(BB18,'class and classification'!$A$340:$B$378,2,FALSE))</f>
        <v>Predominantly Urban</v>
      </c>
      <c r="BD18" t="str">
        <f>IFERROR(VLOOKUP(BB18,'class and classification'!$A$1:$C$338,3,FALSE),VLOOKUP(BB18,'class and classification'!$A$340:$C$378,3,FALSE))</f>
        <v>L</v>
      </c>
      <c r="BG18">
        <v>16.5</v>
      </c>
      <c r="BH18">
        <v>16.899999999999999</v>
      </c>
      <c r="BI18">
        <v>18.399999999999999</v>
      </c>
      <c r="BJ18">
        <v>58.7</v>
      </c>
      <c r="BL18" t="s">
        <v>181</v>
      </c>
      <c r="BM18" t="str">
        <f>IFERROR(VLOOKUP(BL18,'class and classification'!$A$1:$B$338,2,FALSE),VLOOKUP(BL18,'class and classification'!$A$340:$B$378,2,FALSE))</f>
        <v>Predominantly Urban</v>
      </c>
      <c r="BN18" t="str">
        <f>IFERROR(VLOOKUP(BL18,'class and classification'!$A$1:$C$338,3,FALSE),VLOOKUP(BL18,'class and classification'!$A$340:$C$378,3,FALSE))</f>
        <v>L</v>
      </c>
      <c r="BP18">
        <v>96.22</v>
      </c>
      <c r="BQ18">
        <v>98.79</v>
      </c>
      <c r="BR18">
        <v>97.06</v>
      </c>
      <c r="BS18">
        <v>96.73</v>
      </c>
      <c r="BT18">
        <v>99.19</v>
      </c>
    </row>
    <row r="19" spans="2:72"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I19">
        <v>93.9</v>
      </c>
      <c r="J19">
        <v>94.4</v>
      </c>
      <c r="AB19" t="s">
        <v>249</v>
      </c>
      <c r="AC19" t="str">
        <f>IFERROR(VLOOKUP(AB19,'class and classification'!$A$1:$B$338,2,FALSE),VLOOKUP(AB19,'class and classification'!$A$340:$B$378,2,FALSE))</f>
        <v>Predominantly Urban</v>
      </c>
      <c r="AD19" t="str">
        <f>IFERROR(VLOOKUP(AB19,'class and classification'!$A$1:$C$338,3,FALSE),VLOOKUP(AB19,'class and classification'!$A$340:$C$378,3,FALSE))</f>
        <v>MD</v>
      </c>
      <c r="AI19">
        <v>1</v>
      </c>
      <c r="AJ19">
        <v>76.3</v>
      </c>
      <c r="BB19" t="s">
        <v>252</v>
      </c>
      <c r="BC19" t="str">
        <f>IFERROR(VLOOKUP(BB19,'class and classification'!$A$1:$B$338,2,FALSE),VLOOKUP(BB19,'class and classification'!$A$340:$B$378,2,FALSE))</f>
        <v>Predominantly Urban</v>
      </c>
      <c r="BD19" t="str">
        <f>IFERROR(VLOOKUP(BB19,'class and classification'!$A$1:$C$338,3,FALSE),VLOOKUP(BB19,'class and classification'!$A$340:$C$378,3,FALSE))</f>
        <v>L</v>
      </c>
      <c r="BG19">
        <v>45.5</v>
      </c>
      <c r="BH19">
        <v>31.7</v>
      </c>
      <c r="BI19">
        <v>43.3</v>
      </c>
      <c r="BJ19">
        <v>53.8</v>
      </c>
      <c r="BL19" t="s">
        <v>252</v>
      </c>
      <c r="BM19" t="str">
        <f>IFERROR(VLOOKUP(BL19,'class and classification'!$A$1:$B$338,2,FALSE),VLOOKUP(BL19,'class and classification'!$A$340:$B$378,2,FALSE))</f>
        <v>Predominantly Urban</v>
      </c>
      <c r="BN19" t="str">
        <f>IFERROR(VLOOKUP(BL19,'class and classification'!$A$1:$C$338,3,FALSE),VLOOKUP(BL19,'class and classification'!$A$340:$C$378,3,FALSE))</f>
        <v>L</v>
      </c>
      <c r="BP19">
        <v>95.32</v>
      </c>
      <c r="BQ19">
        <v>99.01</v>
      </c>
      <c r="BR19">
        <v>99.83</v>
      </c>
      <c r="BS19">
        <v>96.78</v>
      </c>
      <c r="BT19">
        <v>97.45</v>
      </c>
    </row>
    <row r="20" spans="2:72"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88</v>
      </c>
      <c r="F20">
        <v>92</v>
      </c>
      <c r="G20">
        <v>94.699999999999989</v>
      </c>
      <c r="H20">
        <v>95.9</v>
      </c>
      <c r="I20">
        <v>96.7</v>
      </c>
      <c r="J20">
        <v>93.9</v>
      </c>
      <c r="AB20" t="s">
        <v>264</v>
      </c>
      <c r="AC20" t="str">
        <f>IFERROR(VLOOKUP(AB20,'class and classification'!$A$1:$B$338,2,FALSE),VLOOKUP(AB20,'class and classification'!$A$340:$B$378,2,FALSE))</f>
        <v>Predominantly Urban</v>
      </c>
      <c r="AD20" t="str">
        <f>IFERROR(VLOOKUP(AB20,'class and classification'!$A$1:$C$338,3,FALSE),VLOOKUP(AB20,'class and classification'!$A$340:$C$378,3,FALSE))</f>
        <v>MD</v>
      </c>
      <c r="AI20">
        <v>6.9</v>
      </c>
      <c r="AJ20">
        <v>60.4</v>
      </c>
      <c r="BB20" t="s">
        <v>283</v>
      </c>
      <c r="BC20" t="str">
        <f>IFERROR(VLOOKUP(BB20,'class and classification'!$A$1:$B$338,2,FALSE),VLOOKUP(BB20,'class and classification'!$A$340:$B$378,2,FALSE))</f>
        <v>Predominantly Urban</v>
      </c>
      <c r="BD20" t="str">
        <f>IFERROR(VLOOKUP(BB20,'class and classification'!$A$1:$C$338,3,FALSE),VLOOKUP(BB20,'class and classification'!$A$340:$C$378,3,FALSE))</f>
        <v>L</v>
      </c>
      <c r="BG20">
        <v>34.5</v>
      </c>
      <c r="BH20">
        <v>32.299999999999997</v>
      </c>
      <c r="BI20">
        <v>44.3</v>
      </c>
      <c r="BJ20">
        <v>59.1</v>
      </c>
      <c r="BL20" t="s">
        <v>283</v>
      </c>
      <c r="BM20" t="str">
        <f>IFERROR(VLOOKUP(BL20,'class and classification'!$A$1:$B$338,2,FALSE),VLOOKUP(BL20,'class and classification'!$A$340:$B$378,2,FALSE))</f>
        <v>Predominantly Urban</v>
      </c>
      <c r="BN20" t="str">
        <f>IFERROR(VLOOKUP(BL20,'class and classification'!$A$1:$C$338,3,FALSE),VLOOKUP(BL20,'class and classification'!$A$340:$C$378,3,FALSE))</f>
        <v>L</v>
      </c>
      <c r="BP20">
        <v>97.76</v>
      </c>
      <c r="BQ20">
        <v>99.58</v>
      </c>
      <c r="BR20">
        <v>99.79</v>
      </c>
      <c r="BS20">
        <v>99.62</v>
      </c>
      <c r="BT20">
        <v>99.59</v>
      </c>
    </row>
    <row r="21" spans="2:72"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88</v>
      </c>
      <c r="F21">
        <v>90</v>
      </c>
      <c r="G21">
        <v>91.300000000000011</v>
      </c>
      <c r="H21">
        <v>92.3</v>
      </c>
      <c r="I21">
        <v>93.4</v>
      </c>
      <c r="J21">
        <v>94</v>
      </c>
      <c r="AB21" t="s">
        <v>30</v>
      </c>
      <c r="AC21" t="str">
        <f>IFERROR(VLOOKUP(AB21,'class and classification'!$A$1:$B$338,2,FALSE),VLOOKUP(AB21,'class and classification'!$A$340:$B$378,2,FALSE))</f>
        <v>Predominantly Urban</v>
      </c>
      <c r="AD21" t="str">
        <f>IFERROR(VLOOKUP(AB21,'class and classification'!$A$1:$C$338,3,FALSE),VLOOKUP(AB21,'class and classification'!$A$340:$C$378,3,FALSE))</f>
        <v>UA</v>
      </c>
      <c r="AI21">
        <v>9.6</v>
      </c>
      <c r="AJ21">
        <v>11.8</v>
      </c>
      <c r="BB21" t="s">
        <v>291</v>
      </c>
      <c r="BC21" t="str">
        <f>IFERROR(VLOOKUP(BB21,'class and classification'!$A$1:$B$338,2,FALSE),VLOOKUP(BB21,'class and classification'!$A$340:$B$378,2,FALSE))</f>
        <v>Predominantly Urban</v>
      </c>
      <c r="BD21" t="str">
        <f>IFERROR(VLOOKUP(BB21,'class and classification'!$A$1:$C$338,3,FALSE),VLOOKUP(BB21,'class and classification'!$A$340:$C$378,3,FALSE))</f>
        <v>L</v>
      </c>
      <c r="BG21">
        <v>22.1</v>
      </c>
      <c r="BH21">
        <v>19.899999999999999</v>
      </c>
      <c r="BI21">
        <v>33.4</v>
      </c>
      <c r="BJ21">
        <v>43.3</v>
      </c>
      <c r="BL21" t="s">
        <v>291</v>
      </c>
      <c r="BM21" t="str">
        <f>IFERROR(VLOOKUP(BL21,'class and classification'!$A$1:$B$338,2,FALSE),VLOOKUP(BL21,'class and classification'!$A$340:$B$378,2,FALSE))</f>
        <v>Predominantly Urban</v>
      </c>
      <c r="BN21" t="str">
        <f>IFERROR(VLOOKUP(BL21,'class and classification'!$A$1:$C$338,3,FALSE),VLOOKUP(BL21,'class and classification'!$A$340:$C$378,3,FALSE))</f>
        <v>L</v>
      </c>
      <c r="BP21">
        <v>91.9</v>
      </c>
      <c r="BQ21">
        <v>99.7</v>
      </c>
      <c r="BR21">
        <v>99.67</v>
      </c>
      <c r="BS21">
        <v>98.6</v>
      </c>
      <c r="BT21">
        <v>97.79</v>
      </c>
    </row>
    <row r="22" spans="2:72"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87</v>
      </c>
      <c r="F22">
        <v>91</v>
      </c>
      <c r="G22">
        <v>93.300000000000011</v>
      </c>
      <c r="H22">
        <v>94.3</v>
      </c>
      <c r="I22">
        <v>95</v>
      </c>
      <c r="J22">
        <v>95.2</v>
      </c>
      <c r="AB22" t="s">
        <v>31</v>
      </c>
      <c r="AC22" t="str">
        <f>IFERROR(VLOOKUP(AB22,'class and classification'!$A$1:$B$338,2,FALSE),VLOOKUP(AB22,'class and classification'!$A$340:$B$378,2,FALSE))</f>
        <v>Predominantly Urban</v>
      </c>
      <c r="AD22" t="str">
        <f>IFERROR(VLOOKUP(AB22,'class and classification'!$A$1:$C$338,3,FALSE),VLOOKUP(AB22,'class and classification'!$A$340:$C$378,3,FALSE))</f>
        <v>UA</v>
      </c>
      <c r="AI22">
        <v>0.5</v>
      </c>
      <c r="AJ22">
        <v>0.9</v>
      </c>
      <c r="BB22" t="s">
        <v>305</v>
      </c>
      <c r="BC22" t="str">
        <f>IFERROR(VLOOKUP(BB22,'class and classification'!$A$1:$B$338,2,FALSE),VLOOKUP(BB22,'class and classification'!$A$340:$B$378,2,FALSE))</f>
        <v>Predominantly Urban</v>
      </c>
      <c r="BD22" t="str">
        <f>IFERROR(VLOOKUP(BB22,'class and classification'!$A$1:$C$338,3,FALSE),VLOOKUP(BB22,'class and classification'!$A$340:$C$378,3,FALSE))</f>
        <v>L</v>
      </c>
      <c r="BG22">
        <v>22.9</v>
      </c>
      <c r="BH22">
        <v>31.8</v>
      </c>
      <c r="BI22">
        <v>56.1</v>
      </c>
      <c r="BJ22">
        <v>65.099999999999994</v>
      </c>
      <c r="BL22" t="s">
        <v>305</v>
      </c>
      <c r="BM22" t="str">
        <f>IFERROR(VLOOKUP(BL22,'class and classification'!$A$1:$B$338,2,FALSE),VLOOKUP(BL22,'class and classification'!$A$340:$B$378,2,FALSE))</f>
        <v>Predominantly Urban</v>
      </c>
      <c r="BN22" t="str">
        <f>IFERROR(VLOOKUP(BL22,'class and classification'!$A$1:$C$338,3,FALSE),VLOOKUP(BL22,'class and classification'!$A$340:$C$378,3,FALSE))</f>
        <v>L</v>
      </c>
      <c r="BP22">
        <v>98.98</v>
      </c>
      <c r="BQ22">
        <v>100</v>
      </c>
      <c r="BR22">
        <v>99.99</v>
      </c>
      <c r="BS22">
        <v>99.9</v>
      </c>
      <c r="BT22">
        <v>99.4</v>
      </c>
    </row>
    <row r="23" spans="2:72"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56</v>
      </c>
      <c r="F23">
        <v>85</v>
      </c>
      <c r="G23">
        <v>89.300000000000011</v>
      </c>
      <c r="H23">
        <v>90.2</v>
      </c>
      <c r="I23">
        <v>88.2</v>
      </c>
      <c r="J23">
        <v>86.9</v>
      </c>
      <c r="AB23" t="s">
        <v>64</v>
      </c>
      <c r="AC23" t="str">
        <f>IFERROR(VLOOKUP(AB23,'class and classification'!$A$1:$B$338,2,FALSE),VLOOKUP(AB23,'class and classification'!$A$340:$B$378,2,FALSE))</f>
        <v>Urban with Significant Rural</v>
      </c>
      <c r="AD23" t="str">
        <f>IFERROR(VLOOKUP(AB23,'class and classification'!$A$1:$C$338,3,FALSE),VLOOKUP(AB23,'class and classification'!$A$340:$C$378,3,FALSE))</f>
        <v>UA</v>
      </c>
      <c r="AI23">
        <v>17.2</v>
      </c>
      <c r="AJ23">
        <v>26</v>
      </c>
      <c r="BB23" t="s">
        <v>15</v>
      </c>
      <c r="BC23" t="str">
        <f>IFERROR(VLOOKUP(BB23,'class and classification'!$A$1:$B$338,2,FALSE),VLOOKUP(BB23,'class and classification'!$A$340:$B$378,2,FALSE))</f>
        <v>Predominantly Urban</v>
      </c>
      <c r="BD23" t="str">
        <f>IFERROR(VLOOKUP(BB23,'class and classification'!$A$1:$C$338,3,FALSE),VLOOKUP(BB23,'class and classification'!$A$340:$C$378,3,FALSE))</f>
        <v>L</v>
      </c>
      <c r="BG23">
        <v>5.5</v>
      </c>
      <c r="BH23">
        <v>46.3</v>
      </c>
      <c r="BI23">
        <v>51.8</v>
      </c>
      <c r="BJ23">
        <v>52</v>
      </c>
      <c r="BL23" t="s">
        <v>15</v>
      </c>
      <c r="BM23" t="str">
        <f>IFERROR(VLOOKUP(BL23,'class and classification'!$A$1:$B$338,2,FALSE),VLOOKUP(BL23,'class and classification'!$A$340:$B$378,2,FALSE))</f>
        <v>Predominantly Urban</v>
      </c>
      <c r="BN23" t="str">
        <f>IFERROR(VLOOKUP(BL23,'class and classification'!$A$1:$C$338,3,FALSE),VLOOKUP(BL23,'class and classification'!$A$340:$C$378,3,FALSE))</f>
        <v>L</v>
      </c>
      <c r="BP23">
        <v>88.72</v>
      </c>
      <c r="BQ23">
        <v>93.47</v>
      </c>
      <c r="BR23">
        <v>97.57</v>
      </c>
      <c r="BS23">
        <v>94.8</v>
      </c>
      <c r="BT23">
        <v>98.43</v>
      </c>
    </row>
    <row r="24" spans="2:72"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91</v>
      </c>
      <c r="F24">
        <v>92</v>
      </c>
      <c r="G24">
        <v>92.5</v>
      </c>
      <c r="H24">
        <v>92.9</v>
      </c>
      <c r="I24">
        <v>93.7</v>
      </c>
      <c r="J24">
        <v>94.4</v>
      </c>
      <c r="AB24" t="s">
        <v>65</v>
      </c>
      <c r="AC24" t="str">
        <f>IFERROR(VLOOKUP(AB24,'class and classification'!$A$1:$B$338,2,FALSE),VLOOKUP(AB24,'class and classification'!$A$340:$B$378,2,FALSE))</f>
        <v>Urban with Significant Rural</v>
      </c>
      <c r="AD24" t="str">
        <f>IFERROR(VLOOKUP(AB24,'class and classification'!$A$1:$C$338,3,FALSE),VLOOKUP(AB24,'class and classification'!$A$340:$C$378,3,FALSE))</f>
        <v>UA</v>
      </c>
      <c r="AI24">
        <v>19.8</v>
      </c>
      <c r="AJ24">
        <v>31.8</v>
      </c>
      <c r="BB24" t="s">
        <v>17</v>
      </c>
      <c r="BC24" t="str">
        <f>IFERROR(VLOOKUP(BB24,'class and classification'!$A$1:$B$338,2,FALSE),VLOOKUP(BB24,'class and classification'!$A$340:$B$378,2,FALSE))</f>
        <v>Predominantly Urban</v>
      </c>
      <c r="BD24" t="str">
        <f>IFERROR(VLOOKUP(BB24,'class and classification'!$A$1:$C$338,3,FALSE),VLOOKUP(BB24,'class and classification'!$A$340:$C$378,3,FALSE))</f>
        <v>L</v>
      </c>
      <c r="BG24">
        <v>10.5</v>
      </c>
      <c r="BH24">
        <v>18</v>
      </c>
      <c r="BI24">
        <v>21.1</v>
      </c>
      <c r="BJ24">
        <v>23.2</v>
      </c>
      <c r="BL24" t="s">
        <v>17</v>
      </c>
      <c r="BM24" t="str">
        <f>IFERROR(VLOOKUP(BL24,'class and classification'!$A$1:$B$338,2,FALSE),VLOOKUP(BL24,'class and classification'!$A$340:$B$378,2,FALSE))</f>
        <v>Predominantly Urban</v>
      </c>
      <c r="BN24" t="str">
        <f>IFERROR(VLOOKUP(BL24,'class and classification'!$A$1:$C$338,3,FALSE),VLOOKUP(BL24,'class and classification'!$A$340:$C$378,3,FALSE))</f>
        <v>L</v>
      </c>
      <c r="BP24">
        <v>83.35</v>
      </c>
      <c r="BQ24">
        <v>93.14</v>
      </c>
      <c r="BR24">
        <v>93.93</v>
      </c>
      <c r="BS24">
        <v>92.49</v>
      </c>
      <c r="BT24">
        <v>92.78</v>
      </c>
    </row>
    <row r="25" spans="2:72"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92</v>
      </c>
      <c r="F25">
        <v>92</v>
      </c>
      <c r="G25">
        <v>94.2</v>
      </c>
      <c r="H25">
        <v>93.3</v>
      </c>
      <c r="I25">
        <v>94.2</v>
      </c>
      <c r="J25">
        <v>95.1</v>
      </c>
      <c r="AB25" t="s">
        <v>120</v>
      </c>
      <c r="AC25" t="str">
        <f>IFERROR(VLOOKUP(AB25,'class and classification'!$A$1:$B$338,2,FALSE),VLOOKUP(AB25,'class and classification'!$A$340:$B$378,2,FALSE))</f>
        <v>Predominantly Urban</v>
      </c>
      <c r="AD25" t="str">
        <f>IFERROR(VLOOKUP(AB25,'class and classification'!$A$1:$C$338,3,FALSE),VLOOKUP(AB25,'class and classification'!$A$340:$C$378,3,FALSE))</f>
        <v>UA</v>
      </c>
      <c r="AI25">
        <v>2.9</v>
      </c>
      <c r="AJ25">
        <v>5.5</v>
      </c>
      <c r="BB25" t="s">
        <v>27</v>
      </c>
      <c r="BC25" t="str">
        <f>IFERROR(VLOOKUP(BB25,'class and classification'!$A$1:$B$338,2,FALSE),VLOOKUP(BB25,'class and classification'!$A$340:$B$378,2,FALSE))</f>
        <v>Predominantly Urban</v>
      </c>
      <c r="BD25" t="str">
        <f>IFERROR(VLOOKUP(BB25,'class and classification'!$A$1:$C$338,3,FALSE),VLOOKUP(BB25,'class and classification'!$A$340:$C$378,3,FALSE))</f>
        <v>L</v>
      </c>
      <c r="BG25">
        <v>2.4</v>
      </c>
      <c r="BH25">
        <v>11.8</v>
      </c>
      <c r="BI25">
        <v>27</v>
      </c>
      <c r="BJ25">
        <v>45</v>
      </c>
      <c r="BL25" t="s">
        <v>27</v>
      </c>
      <c r="BM25" t="str">
        <f>IFERROR(VLOOKUP(BL25,'class and classification'!$A$1:$B$338,2,FALSE),VLOOKUP(BL25,'class and classification'!$A$340:$B$378,2,FALSE))</f>
        <v>Predominantly Urban</v>
      </c>
      <c r="BN25" t="str">
        <f>IFERROR(VLOOKUP(BL25,'class and classification'!$A$1:$C$338,3,FALSE),VLOOKUP(BL25,'class and classification'!$A$340:$C$378,3,FALSE))</f>
        <v>L</v>
      </c>
      <c r="BP25">
        <v>70.02</v>
      </c>
      <c r="BQ25">
        <v>89.84</v>
      </c>
      <c r="BR25">
        <v>94.48</v>
      </c>
      <c r="BS25">
        <v>88.63</v>
      </c>
      <c r="BT25">
        <v>88.81</v>
      </c>
    </row>
    <row r="26" spans="2:72"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95</v>
      </c>
      <c r="F26">
        <v>97</v>
      </c>
      <c r="G26">
        <v>99.2</v>
      </c>
      <c r="H26">
        <v>99.1</v>
      </c>
      <c r="I26">
        <v>98.8</v>
      </c>
      <c r="J26">
        <v>98.6</v>
      </c>
      <c r="AB26" t="s">
        <v>292</v>
      </c>
      <c r="AC26" t="str">
        <f>IFERROR(VLOOKUP(AB26,'class and classification'!$A$1:$B$338,2,FALSE),VLOOKUP(AB26,'class and classification'!$A$340:$B$378,2,FALSE))</f>
        <v>Predominantly Urban</v>
      </c>
      <c r="AD26" t="str">
        <f>IFERROR(VLOOKUP(AB26,'class and classification'!$A$1:$C$338,3,FALSE),VLOOKUP(AB26,'class and classification'!$A$340:$C$378,3,FALSE))</f>
        <v>UA</v>
      </c>
      <c r="AI26">
        <v>63.2</v>
      </c>
      <c r="AJ26">
        <v>76.7</v>
      </c>
      <c r="BB26" t="s">
        <v>40</v>
      </c>
      <c r="BC26" t="str">
        <f>IFERROR(VLOOKUP(BB26,'class and classification'!$A$1:$B$338,2,FALSE),VLOOKUP(BB26,'class and classification'!$A$340:$B$378,2,FALSE))</f>
        <v>Predominantly Urban</v>
      </c>
      <c r="BD26" t="str">
        <f>IFERROR(VLOOKUP(BB26,'class and classification'!$A$1:$C$338,3,FALSE),VLOOKUP(BB26,'class and classification'!$A$340:$C$378,3,FALSE))</f>
        <v>L</v>
      </c>
      <c r="BG26">
        <v>16.3</v>
      </c>
      <c r="BH26">
        <v>13.5</v>
      </c>
      <c r="BI26">
        <v>25.5</v>
      </c>
      <c r="BJ26">
        <v>39.1</v>
      </c>
      <c r="BL26" t="s">
        <v>40</v>
      </c>
      <c r="BM26" t="str">
        <f>IFERROR(VLOOKUP(BL26,'class and classification'!$A$1:$B$338,2,FALSE),VLOOKUP(BL26,'class and classification'!$A$340:$B$378,2,FALSE))</f>
        <v>Predominantly Urban</v>
      </c>
      <c r="BN26" t="str">
        <f>IFERROR(VLOOKUP(BL26,'class and classification'!$A$1:$C$338,3,FALSE),VLOOKUP(BL26,'class and classification'!$A$340:$C$378,3,FALSE))</f>
        <v>L</v>
      </c>
      <c r="BP26">
        <v>92.42</v>
      </c>
      <c r="BQ26">
        <v>97.88</v>
      </c>
      <c r="BR26">
        <v>99.38</v>
      </c>
      <c r="BS26">
        <v>98.58</v>
      </c>
      <c r="BT26">
        <v>99.14</v>
      </c>
    </row>
    <row r="27" spans="2:72"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H27">
        <v>90.9</v>
      </c>
      <c r="I27">
        <v>92.2</v>
      </c>
      <c r="J27">
        <v>92.8</v>
      </c>
      <c r="AB27" t="s">
        <v>322</v>
      </c>
      <c r="AC27" t="str">
        <f>IFERROR(VLOOKUP(AB27,'class and classification'!$A$1:$B$338,2,FALSE),VLOOKUP(AB27,'class and classification'!$A$340:$B$378,2,FALSE))</f>
        <v>Predominantly Rural</v>
      </c>
      <c r="AD27" t="str">
        <f>IFERROR(VLOOKUP(AB27,'class and classification'!$A$1:$C$338,3,FALSE),VLOOKUP(AB27,'class and classification'!$A$340:$C$378,3,FALSE))</f>
        <v>SC</v>
      </c>
      <c r="BB27" t="s">
        <v>45</v>
      </c>
      <c r="BC27" t="str">
        <f>IFERROR(VLOOKUP(BB27,'class and classification'!$A$1:$B$338,2,FALSE),VLOOKUP(BB27,'class and classification'!$A$340:$B$378,2,FALSE))</f>
        <v>Predominantly Urban</v>
      </c>
      <c r="BD27" t="str">
        <f>IFERROR(VLOOKUP(BB27,'class and classification'!$A$1:$C$338,3,FALSE),VLOOKUP(BB27,'class and classification'!$A$340:$C$378,3,FALSE))</f>
        <v>L</v>
      </c>
      <c r="BG27">
        <v>0.6</v>
      </c>
      <c r="BH27">
        <v>0.8</v>
      </c>
      <c r="BI27">
        <v>3.2</v>
      </c>
      <c r="BJ27">
        <v>21.4</v>
      </c>
      <c r="BL27" t="s">
        <v>45</v>
      </c>
      <c r="BM27" t="str">
        <f>IFERROR(VLOOKUP(BL27,'class and classification'!$A$1:$B$338,2,FALSE),VLOOKUP(BL27,'class and classification'!$A$340:$B$378,2,FALSE))</f>
        <v>Predominantly Urban</v>
      </c>
      <c r="BN27" t="str">
        <f>IFERROR(VLOOKUP(BL27,'class and classification'!$A$1:$C$338,3,FALSE),VLOOKUP(BL27,'class and classification'!$A$340:$C$378,3,FALSE))</f>
        <v>L</v>
      </c>
      <c r="BP27">
        <v>76.209999999999994</v>
      </c>
      <c r="BQ27">
        <v>87.32</v>
      </c>
      <c r="BR27">
        <v>89.22</v>
      </c>
      <c r="BS27">
        <v>85.88</v>
      </c>
      <c r="BT27">
        <v>84.27</v>
      </c>
    </row>
    <row r="28" spans="2:72"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50</v>
      </c>
      <c r="F28">
        <v>85</v>
      </c>
      <c r="G28">
        <v>89.8</v>
      </c>
      <c r="H28">
        <v>93.9</v>
      </c>
      <c r="I28">
        <v>95.4</v>
      </c>
      <c r="J28">
        <v>95.9</v>
      </c>
      <c r="AB28" t="s">
        <v>33</v>
      </c>
      <c r="AC28" t="str">
        <f>IFERROR(VLOOKUP(AB28,'class and classification'!$A$1:$B$338,2,FALSE),VLOOKUP(AB28,'class and classification'!$A$340:$B$378,2,FALSE))</f>
        <v>Predominantly Urban</v>
      </c>
      <c r="AD28" t="str">
        <f>IFERROR(VLOOKUP(AB28,'class and classification'!$A$1:$C$338,3,FALSE),VLOOKUP(AB28,'class and classification'!$A$340:$C$378,3,FALSE))</f>
        <v>MD</v>
      </c>
      <c r="AI28">
        <v>82</v>
      </c>
      <c r="AJ28">
        <v>85.3</v>
      </c>
      <c r="BB28" t="s">
        <v>78</v>
      </c>
      <c r="BC28" t="str">
        <f>IFERROR(VLOOKUP(BB28,'class and classification'!$A$1:$B$338,2,FALSE),VLOOKUP(BB28,'class and classification'!$A$340:$B$378,2,FALSE))</f>
        <v>Predominantly Urban</v>
      </c>
      <c r="BD28" t="str">
        <f>IFERROR(VLOOKUP(BB28,'class and classification'!$A$1:$C$338,3,FALSE),VLOOKUP(BB28,'class and classification'!$A$340:$C$378,3,FALSE))</f>
        <v>L</v>
      </c>
      <c r="BG28">
        <v>6.6</v>
      </c>
      <c r="BH28">
        <v>15</v>
      </c>
      <c r="BI28">
        <v>19.8</v>
      </c>
      <c r="BJ28">
        <v>28</v>
      </c>
      <c r="BL28" t="s">
        <v>78</v>
      </c>
      <c r="BM28" t="str">
        <f>IFERROR(VLOOKUP(BL28,'class and classification'!$A$1:$B$338,2,FALSE),VLOOKUP(BL28,'class and classification'!$A$340:$B$378,2,FALSE))</f>
        <v>Predominantly Urban</v>
      </c>
      <c r="BN28" t="str">
        <f>IFERROR(VLOOKUP(BL28,'class and classification'!$A$1:$C$338,3,FALSE),VLOOKUP(BL28,'class and classification'!$A$340:$C$378,3,FALSE))</f>
        <v>L</v>
      </c>
      <c r="BP28">
        <v>84.33</v>
      </c>
      <c r="BQ28">
        <v>93.13</v>
      </c>
      <c r="BR28">
        <v>95.55</v>
      </c>
      <c r="BS28">
        <v>93.44</v>
      </c>
      <c r="BT28">
        <v>93.66</v>
      </c>
    </row>
    <row r="29" spans="2:72"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96</v>
      </c>
      <c r="F29">
        <v>97</v>
      </c>
      <c r="G29">
        <v>98.199999999999989</v>
      </c>
      <c r="H29">
        <v>97.6</v>
      </c>
      <c r="I29">
        <v>97.6</v>
      </c>
      <c r="J29">
        <v>96.8</v>
      </c>
      <c r="AB29" t="s">
        <v>51</v>
      </c>
      <c r="AC29" t="str">
        <f>IFERROR(VLOOKUP(AB29,'class and classification'!$A$1:$B$338,2,FALSE),VLOOKUP(AB29,'class and classification'!$A$340:$B$378,2,FALSE))</f>
        <v>Predominantly Urban</v>
      </c>
      <c r="AD29" t="str">
        <f>IFERROR(VLOOKUP(AB29,'class and classification'!$A$1:$C$338,3,FALSE),VLOOKUP(AB29,'class and classification'!$A$340:$C$378,3,FALSE))</f>
        <v>MD</v>
      </c>
      <c r="AI29">
        <v>49.9</v>
      </c>
      <c r="AJ29">
        <v>69.8</v>
      </c>
      <c r="BB29" t="s">
        <v>88</v>
      </c>
      <c r="BC29" t="str">
        <f>IFERROR(VLOOKUP(BB29,'class and classification'!$A$1:$B$338,2,FALSE),VLOOKUP(BB29,'class and classification'!$A$340:$B$378,2,FALSE))</f>
        <v>Predominantly Urban</v>
      </c>
      <c r="BD29" t="str">
        <f>IFERROR(VLOOKUP(BB29,'class and classification'!$A$1:$C$338,3,FALSE),VLOOKUP(BB29,'class and classification'!$A$340:$C$378,3,FALSE))</f>
        <v>L</v>
      </c>
      <c r="BG29">
        <v>7.6</v>
      </c>
      <c r="BH29">
        <v>11.2</v>
      </c>
      <c r="BI29">
        <v>15.8</v>
      </c>
      <c r="BJ29">
        <v>16.100000000000001</v>
      </c>
      <c r="BL29" t="s">
        <v>88</v>
      </c>
      <c r="BM29" t="str">
        <f>IFERROR(VLOOKUP(BL29,'class and classification'!$A$1:$B$338,2,FALSE),VLOOKUP(BL29,'class and classification'!$A$340:$B$378,2,FALSE))</f>
        <v>Predominantly Urban</v>
      </c>
      <c r="BN29" t="str">
        <f>IFERROR(VLOOKUP(BL29,'class and classification'!$A$1:$C$338,3,FALSE),VLOOKUP(BL29,'class and classification'!$A$340:$C$378,3,FALSE))</f>
        <v>L</v>
      </c>
      <c r="BP29">
        <v>86.94</v>
      </c>
      <c r="BQ29">
        <v>94.18</v>
      </c>
      <c r="BR29">
        <v>93.81</v>
      </c>
      <c r="BS29">
        <v>96.16</v>
      </c>
      <c r="BT29">
        <v>96.77</v>
      </c>
    </row>
    <row r="30" spans="2:72"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95</v>
      </c>
      <c r="F30">
        <v>95</v>
      </c>
      <c r="G30">
        <v>97.6</v>
      </c>
      <c r="H30">
        <v>96</v>
      </c>
      <c r="I30">
        <v>96.1</v>
      </c>
      <c r="J30">
        <v>95.7</v>
      </c>
      <c r="AB30" t="s">
        <v>165</v>
      </c>
      <c r="AC30" t="str">
        <f>IFERROR(VLOOKUP(AB30,'class and classification'!$A$1:$B$338,2,FALSE),VLOOKUP(AB30,'class and classification'!$A$340:$B$378,2,FALSE))</f>
        <v>Predominantly Urban</v>
      </c>
      <c r="AD30" t="str">
        <f>IFERROR(VLOOKUP(AB30,'class and classification'!$A$1:$C$338,3,FALSE),VLOOKUP(AB30,'class and classification'!$A$340:$C$378,3,FALSE))</f>
        <v>MD</v>
      </c>
      <c r="AI30">
        <v>59.6</v>
      </c>
      <c r="AJ30">
        <v>70.5</v>
      </c>
      <c r="BB30" t="s">
        <v>101</v>
      </c>
      <c r="BC30" t="str">
        <f>IFERROR(VLOOKUP(BB30,'class and classification'!$A$1:$B$338,2,FALSE),VLOOKUP(BB30,'class and classification'!$A$340:$B$378,2,FALSE))</f>
        <v>Predominantly Urban</v>
      </c>
      <c r="BD30" t="str">
        <f>IFERROR(VLOOKUP(BB30,'class and classification'!$A$1:$C$338,3,FALSE),VLOOKUP(BB30,'class and classification'!$A$340:$C$378,3,FALSE))</f>
        <v>L</v>
      </c>
      <c r="BG30">
        <v>2.6</v>
      </c>
      <c r="BH30">
        <v>2.1</v>
      </c>
      <c r="BI30">
        <v>2.9</v>
      </c>
      <c r="BJ30">
        <v>3.6</v>
      </c>
      <c r="BL30" t="s">
        <v>101</v>
      </c>
      <c r="BM30" t="str">
        <f>IFERROR(VLOOKUP(BL30,'class and classification'!$A$1:$B$338,2,FALSE),VLOOKUP(BL30,'class and classification'!$A$340:$B$378,2,FALSE))</f>
        <v>Predominantly Urban</v>
      </c>
      <c r="BN30" t="str">
        <f>IFERROR(VLOOKUP(BL30,'class and classification'!$A$1:$C$338,3,FALSE),VLOOKUP(BL30,'class and classification'!$A$340:$C$378,3,FALSE))</f>
        <v>L</v>
      </c>
      <c r="BP30">
        <v>88.18</v>
      </c>
      <c r="BQ30">
        <v>96.3</v>
      </c>
      <c r="BR30">
        <v>95.16</v>
      </c>
      <c r="BS30">
        <v>94.29</v>
      </c>
      <c r="BT30">
        <v>96.35</v>
      </c>
    </row>
    <row r="31" spans="2:72"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67</v>
      </c>
      <c r="F31">
        <v>82</v>
      </c>
      <c r="G31">
        <v>83.100000000000009</v>
      </c>
      <c r="H31">
        <v>85.3</v>
      </c>
      <c r="I31">
        <v>87.1</v>
      </c>
      <c r="J31">
        <v>88.7</v>
      </c>
      <c r="AB31" t="s">
        <v>199</v>
      </c>
      <c r="AC31" t="str">
        <f>IFERROR(VLOOKUP(AB31,'class and classification'!$A$1:$B$338,2,FALSE),VLOOKUP(AB31,'class and classification'!$A$340:$B$378,2,FALSE))</f>
        <v>Predominantly Urban</v>
      </c>
      <c r="AD31" t="str">
        <f>IFERROR(VLOOKUP(AB31,'class and classification'!$A$1:$C$338,3,FALSE),VLOOKUP(AB31,'class and classification'!$A$340:$C$378,3,FALSE))</f>
        <v>MD</v>
      </c>
      <c r="AI31">
        <v>14.4</v>
      </c>
      <c r="AJ31">
        <v>21.4</v>
      </c>
      <c r="BB31" t="s">
        <v>117</v>
      </c>
      <c r="BC31" t="str">
        <f>IFERROR(VLOOKUP(BB31,'class and classification'!$A$1:$B$338,2,FALSE),VLOOKUP(BB31,'class and classification'!$A$340:$B$378,2,FALSE))</f>
        <v>Predominantly Urban</v>
      </c>
      <c r="BD31" t="str">
        <f>IFERROR(VLOOKUP(BB31,'class and classification'!$A$1:$C$338,3,FALSE),VLOOKUP(BB31,'class and classification'!$A$340:$C$378,3,FALSE))</f>
        <v>L</v>
      </c>
      <c r="BG31">
        <v>10.9</v>
      </c>
      <c r="BH31">
        <v>11.9</v>
      </c>
      <c r="BI31">
        <v>19.899999999999999</v>
      </c>
      <c r="BJ31">
        <v>23.6</v>
      </c>
      <c r="BL31" t="s">
        <v>117</v>
      </c>
      <c r="BM31" t="str">
        <f>IFERROR(VLOOKUP(BL31,'class and classification'!$A$1:$B$338,2,FALSE),VLOOKUP(BL31,'class and classification'!$A$340:$B$378,2,FALSE))</f>
        <v>Predominantly Urban</v>
      </c>
      <c r="BN31" t="str">
        <f>IFERROR(VLOOKUP(BL31,'class and classification'!$A$1:$C$338,3,FALSE),VLOOKUP(BL31,'class and classification'!$A$340:$C$378,3,FALSE))</f>
        <v>L</v>
      </c>
      <c r="BP31">
        <v>81.96</v>
      </c>
      <c r="BQ31">
        <v>95.73</v>
      </c>
      <c r="BR31">
        <v>95.69</v>
      </c>
      <c r="BS31">
        <v>88.86</v>
      </c>
      <c r="BT31">
        <v>93.65</v>
      </c>
    </row>
    <row r="32" spans="2:72"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92</v>
      </c>
      <c r="F32">
        <v>93</v>
      </c>
      <c r="G32">
        <v>94.399999999999991</v>
      </c>
      <c r="H32">
        <v>93.9</v>
      </c>
      <c r="I32">
        <v>93.8</v>
      </c>
      <c r="J32">
        <v>93</v>
      </c>
      <c r="AB32" t="s">
        <v>214</v>
      </c>
      <c r="AC32" t="str">
        <f>IFERROR(VLOOKUP(AB32,'class and classification'!$A$1:$B$338,2,FALSE),VLOOKUP(AB32,'class and classification'!$A$340:$B$378,2,FALSE))</f>
        <v>Predominantly Urban</v>
      </c>
      <c r="AD32" t="str">
        <f>IFERROR(VLOOKUP(AB32,'class and classification'!$A$1:$C$338,3,FALSE),VLOOKUP(AB32,'class and classification'!$A$340:$C$378,3,FALSE))</f>
        <v>MD</v>
      </c>
      <c r="AI32">
        <v>10.4</v>
      </c>
      <c r="AJ32">
        <v>11.4</v>
      </c>
      <c r="BB32" t="s">
        <v>127</v>
      </c>
      <c r="BC32" t="str">
        <f>IFERROR(VLOOKUP(BB32,'class and classification'!$A$1:$B$338,2,FALSE),VLOOKUP(BB32,'class and classification'!$A$340:$B$378,2,FALSE))</f>
        <v>Predominantly Urban</v>
      </c>
      <c r="BD32" t="str">
        <f>IFERROR(VLOOKUP(BB32,'class and classification'!$A$1:$C$338,3,FALSE),VLOOKUP(BB32,'class and classification'!$A$340:$C$378,3,FALSE))</f>
        <v>L</v>
      </c>
      <c r="BG32">
        <v>3.3</v>
      </c>
      <c r="BH32">
        <v>10.6</v>
      </c>
      <c r="BI32">
        <v>15</v>
      </c>
      <c r="BJ32">
        <v>15.7</v>
      </c>
      <c r="BL32" t="s">
        <v>127</v>
      </c>
      <c r="BM32" t="str">
        <f>IFERROR(VLOOKUP(BL32,'class and classification'!$A$1:$B$338,2,FALSE),VLOOKUP(BL32,'class and classification'!$A$340:$B$378,2,FALSE))</f>
        <v>Predominantly Urban</v>
      </c>
      <c r="BN32" t="str">
        <f>IFERROR(VLOOKUP(BL32,'class and classification'!$A$1:$C$338,3,FALSE),VLOOKUP(BL32,'class and classification'!$A$340:$C$378,3,FALSE))</f>
        <v>L</v>
      </c>
      <c r="BP32">
        <v>86.51</v>
      </c>
      <c r="BQ32">
        <v>95.85</v>
      </c>
      <c r="BR32">
        <v>99.14</v>
      </c>
      <c r="BS32">
        <v>98.63</v>
      </c>
      <c r="BT32">
        <v>98.84</v>
      </c>
    </row>
    <row r="33" spans="2:72"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92</v>
      </c>
      <c r="F33">
        <v>93</v>
      </c>
      <c r="G33">
        <v>95.2</v>
      </c>
      <c r="H33">
        <v>94.3</v>
      </c>
      <c r="I33">
        <v>94.2</v>
      </c>
      <c r="J33">
        <v>96.4</v>
      </c>
      <c r="AB33" t="s">
        <v>225</v>
      </c>
      <c r="AC33" t="str">
        <f>IFERROR(VLOOKUP(AB33,'class and classification'!$A$1:$B$338,2,FALSE),VLOOKUP(AB33,'class and classification'!$A$340:$B$378,2,FALSE))</f>
        <v>Predominantly Urban</v>
      </c>
      <c r="AD33" t="str">
        <f>IFERROR(VLOOKUP(AB33,'class and classification'!$A$1:$C$338,3,FALSE),VLOOKUP(AB33,'class and classification'!$A$340:$C$378,3,FALSE))</f>
        <v>MD</v>
      </c>
      <c r="AI33">
        <v>81.7</v>
      </c>
      <c r="AJ33">
        <v>82.9</v>
      </c>
      <c r="BB33" t="s">
        <v>132</v>
      </c>
      <c r="BC33" t="str">
        <f>IFERROR(VLOOKUP(BB33,'class and classification'!$A$1:$B$338,2,FALSE),VLOOKUP(BB33,'class and classification'!$A$340:$B$378,2,FALSE))</f>
        <v>Predominantly Urban</v>
      </c>
      <c r="BD33" t="str">
        <f>IFERROR(VLOOKUP(BB33,'class and classification'!$A$1:$C$338,3,FALSE),VLOOKUP(BB33,'class and classification'!$A$340:$C$378,3,FALSE))</f>
        <v>L</v>
      </c>
      <c r="BG33">
        <v>2.9</v>
      </c>
      <c r="BH33">
        <v>3</v>
      </c>
      <c r="BI33">
        <v>4.5</v>
      </c>
      <c r="BJ33">
        <v>5</v>
      </c>
      <c r="BL33" t="s">
        <v>132</v>
      </c>
      <c r="BM33" t="str">
        <f>IFERROR(VLOOKUP(BL33,'class and classification'!$A$1:$B$338,2,FALSE),VLOOKUP(BL33,'class and classification'!$A$340:$B$378,2,FALSE))</f>
        <v>Predominantly Urban</v>
      </c>
      <c r="BN33" t="str">
        <f>IFERROR(VLOOKUP(BL33,'class and classification'!$A$1:$C$338,3,FALSE),VLOOKUP(BL33,'class and classification'!$A$340:$C$378,3,FALSE))</f>
        <v>L</v>
      </c>
      <c r="BP33">
        <v>83.43</v>
      </c>
      <c r="BQ33">
        <v>89.61</v>
      </c>
      <c r="BR33">
        <v>92.95</v>
      </c>
      <c r="BS33">
        <v>90.67</v>
      </c>
      <c r="BT33">
        <v>94.49</v>
      </c>
    </row>
    <row r="34" spans="2:72"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1</v>
      </c>
      <c r="F34">
        <v>46</v>
      </c>
      <c r="G34">
        <v>80.2</v>
      </c>
      <c r="H34">
        <v>98.1</v>
      </c>
      <c r="I34">
        <v>98.4</v>
      </c>
      <c r="J34">
        <v>98.5</v>
      </c>
      <c r="AB34" t="s">
        <v>259</v>
      </c>
      <c r="AC34" t="str">
        <f>IFERROR(VLOOKUP(AB34,'class and classification'!$A$1:$B$338,2,FALSE),VLOOKUP(AB34,'class and classification'!$A$340:$B$378,2,FALSE))</f>
        <v>Predominantly Urban</v>
      </c>
      <c r="AD34" t="str">
        <f>IFERROR(VLOOKUP(AB34,'class and classification'!$A$1:$C$338,3,FALSE),VLOOKUP(AB34,'class and classification'!$A$340:$C$378,3,FALSE))</f>
        <v>MD</v>
      </c>
      <c r="AI34">
        <v>28.4</v>
      </c>
      <c r="AJ34">
        <v>36</v>
      </c>
      <c r="BB34" t="s">
        <v>136</v>
      </c>
      <c r="BC34" t="str">
        <f>IFERROR(VLOOKUP(BB34,'class and classification'!$A$1:$B$338,2,FALSE),VLOOKUP(BB34,'class and classification'!$A$340:$B$378,2,FALSE))</f>
        <v>Predominantly Urban</v>
      </c>
      <c r="BD34" t="str">
        <f>IFERROR(VLOOKUP(BB34,'class and classification'!$A$1:$C$338,3,FALSE),VLOOKUP(BB34,'class and classification'!$A$340:$C$378,3,FALSE))</f>
        <v>L</v>
      </c>
      <c r="BG34">
        <v>3.4</v>
      </c>
      <c r="BH34">
        <v>4.9000000000000004</v>
      </c>
      <c r="BI34">
        <v>5.5</v>
      </c>
      <c r="BJ34">
        <v>25.5</v>
      </c>
      <c r="BL34" t="s">
        <v>136</v>
      </c>
      <c r="BM34" t="str">
        <f>IFERROR(VLOOKUP(BL34,'class and classification'!$A$1:$B$338,2,FALSE),VLOOKUP(BL34,'class and classification'!$A$340:$B$378,2,FALSE))</f>
        <v>Predominantly Urban</v>
      </c>
      <c r="BN34" t="str">
        <f>IFERROR(VLOOKUP(BL34,'class and classification'!$A$1:$C$338,3,FALSE),VLOOKUP(BL34,'class and classification'!$A$340:$C$378,3,FALSE))</f>
        <v>L</v>
      </c>
      <c r="BP34">
        <v>87.22</v>
      </c>
      <c r="BQ34">
        <v>92.28</v>
      </c>
      <c r="BR34">
        <v>94.29</v>
      </c>
      <c r="BS34">
        <v>94.05</v>
      </c>
      <c r="BT34">
        <v>91.23</v>
      </c>
    </row>
    <row r="35" spans="2:72"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93</v>
      </c>
      <c r="F35">
        <v>94</v>
      </c>
      <c r="G35">
        <v>98.7</v>
      </c>
      <c r="H35">
        <v>99.1</v>
      </c>
      <c r="I35">
        <v>99</v>
      </c>
      <c r="J35">
        <v>98.9</v>
      </c>
      <c r="AB35" t="s">
        <v>269</v>
      </c>
      <c r="AC35" t="str">
        <f>IFERROR(VLOOKUP(AB35,'class and classification'!$A$1:$B$338,2,FALSE),VLOOKUP(AB35,'class and classification'!$A$340:$B$378,2,FALSE))</f>
        <v>Predominantly Urban</v>
      </c>
      <c r="AD35" t="str">
        <f>IFERROR(VLOOKUP(AB35,'class and classification'!$A$1:$C$338,3,FALSE),VLOOKUP(AB35,'class and classification'!$A$340:$C$378,3,FALSE))</f>
        <v>MD</v>
      </c>
      <c r="AI35">
        <v>16.7</v>
      </c>
      <c r="AJ35">
        <v>45.8</v>
      </c>
      <c r="BB35" t="s">
        <v>139</v>
      </c>
      <c r="BC35" t="str">
        <f>IFERROR(VLOOKUP(BB35,'class and classification'!$A$1:$B$338,2,FALSE),VLOOKUP(BB35,'class and classification'!$A$340:$B$378,2,FALSE))</f>
        <v>Predominantly Urban</v>
      </c>
      <c r="BD35" t="str">
        <f>IFERROR(VLOOKUP(BB35,'class and classification'!$A$1:$C$338,3,FALSE),VLOOKUP(BB35,'class and classification'!$A$340:$C$378,3,FALSE))</f>
        <v>L</v>
      </c>
      <c r="BG35">
        <v>7.3</v>
      </c>
      <c r="BH35">
        <v>9.6999999999999993</v>
      </c>
      <c r="BI35">
        <v>11.4</v>
      </c>
      <c r="BJ35">
        <v>11.3</v>
      </c>
      <c r="BL35" t="s">
        <v>139</v>
      </c>
      <c r="BM35" t="str">
        <f>IFERROR(VLOOKUP(BL35,'class and classification'!$A$1:$B$338,2,FALSE),VLOOKUP(BL35,'class and classification'!$A$340:$B$378,2,FALSE))</f>
        <v>Predominantly Urban</v>
      </c>
      <c r="BN35" t="str">
        <f>IFERROR(VLOOKUP(BL35,'class and classification'!$A$1:$C$338,3,FALSE),VLOOKUP(BL35,'class and classification'!$A$340:$C$378,3,FALSE))</f>
        <v>L</v>
      </c>
      <c r="BP35">
        <v>88.17</v>
      </c>
      <c r="BQ35">
        <v>93.7</v>
      </c>
      <c r="BR35">
        <v>94.06</v>
      </c>
      <c r="BS35">
        <v>95.78</v>
      </c>
      <c r="BT35">
        <v>96.95</v>
      </c>
    </row>
    <row r="36" spans="2:72"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98</v>
      </c>
      <c r="F36">
        <v>97</v>
      </c>
      <c r="G36">
        <v>99.6</v>
      </c>
      <c r="H36">
        <v>99.3</v>
      </c>
      <c r="I36">
        <v>99.4</v>
      </c>
      <c r="J36">
        <v>98.9</v>
      </c>
      <c r="AB36" t="s">
        <v>284</v>
      </c>
      <c r="AC36" t="str">
        <f>IFERROR(VLOOKUP(AB36,'class and classification'!$A$1:$B$338,2,FALSE),VLOOKUP(AB36,'class and classification'!$A$340:$B$378,2,FALSE))</f>
        <v>Predominantly Urban</v>
      </c>
      <c r="AD36" t="str">
        <f>IFERROR(VLOOKUP(AB36,'class and classification'!$A$1:$C$338,3,FALSE),VLOOKUP(AB36,'class and classification'!$A$340:$C$378,3,FALSE))</f>
        <v>MD</v>
      </c>
      <c r="AI36">
        <v>62.9</v>
      </c>
      <c r="AJ36">
        <v>63.7</v>
      </c>
      <c r="BB36" t="s">
        <v>149</v>
      </c>
      <c r="BC36" t="str">
        <f>IFERROR(VLOOKUP(BB36,'class and classification'!$A$1:$B$338,2,FALSE),VLOOKUP(BB36,'class and classification'!$A$340:$B$378,2,FALSE))</f>
        <v>Predominantly Urban</v>
      </c>
      <c r="BD36" t="str">
        <f>IFERROR(VLOOKUP(BB36,'class and classification'!$A$1:$C$338,3,FALSE),VLOOKUP(BB36,'class and classification'!$A$340:$C$378,3,FALSE))</f>
        <v>L</v>
      </c>
      <c r="BG36">
        <v>2.2000000000000002</v>
      </c>
      <c r="BH36">
        <v>2</v>
      </c>
      <c r="BI36">
        <v>3.7</v>
      </c>
      <c r="BJ36">
        <v>4</v>
      </c>
      <c r="BL36" t="s">
        <v>149</v>
      </c>
      <c r="BM36" t="str">
        <f>IFERROR(VLOOKUP(BL36,'class and classification'!$A$1:$B$338,2,FALSE),VLOOKUP(BL36,'class and classification'!$A$340:$B$378,2,FALSE))</f>
        <v>Predominantly Urban</v>
      </c>
      <c r="BN36" t="str">
        <f>IFERROR(VLOOKUP(BL36,'class and classification'!$A$1:$C$338,3,FALSE),VLOOKUP(BL36,'class and classification'!$A$340:$C$378,3,FALSE))</f>
        <v>L</v>
      </c>
      <c r="BP36">
        <v>74.77</v>
      </c>
      <c r="BQ36">
        <v>89.67</v>
      </c>
      <c r="BR36">
        <v>97.51</v>
      </c>
      <c r="BS36">
        <v>92.66</v>
      </c>
      <c r="BT36">
        <v>94.11</v>
      </c>
    </row>
    <row r="37" spans="2:72"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95</v>
      </c>
      <c r="F37">
        <v>96</v>
      </c>
      <c r="G37">
        <v>96.800000000000011</v>
      </c>
      <c r="H37">
        <v>97.3</v>
      </c>
      <c r="I37">
        <v>97.3</v>
      </c>
      <c r="J37">
        <v>97.2</v>
      </c>
      <c r="AB37" t="s">
        <v>306</v>
      </c>
      <c r="AC37" t="str">
        <f>IFERROR(VLOOKUP(AB37,'class and classification'!$A$1:$B$338,2,FALSE),VLOOKUP(AB37,'class and classification'!$A$340:$B$378,2,FALSE))</f>
        <v>Predominantly Urban</v>
      </c>
      <c r="AD37" t="str">
        <f>IFERROR(VLOOKUP(AB37,'class and classification'!$A$1:$C$338,3,FALSE),VLOOKUP(AB37,'class and classification'!$A$340:$C$378,3,FALSE))</f>
        <v>MD</v>
      </c>
      <c r="AI37">
        <v>11</v>
      </c>
      <c r="AJ37">
        <v>85.7</v>
      </c>
      <c r="BB37" t="s">
        <v>170</v>
      </c>
      <c r="BC37" t="str">
        <f>IFERROR(VLOOKUP(BB37,'class and classification'!$A$1:$B$338,2,FALSE),VLOOKUP(BB37,'class and classification'!$A$340:$B$378,2,FALSE))</f>
        <v>Predominantly Urban</v>
      </c>
      <c r="BD37" t="str">
        <f>IFERROR(VLOOKUP(BB37,'class and classification'!$A$1:$C$338,3,FALSE),VLOOKUP(BB37,'class and classification'!$A$340:$C$378,3,FALSE))</f>
        <v>L</v>
      </c>
      <c r="BG37">
        <v>2.2000000000000002</v>
      </c>
      <c r="BH37">
        <v>8.6</v>
      </c>
      <c r="BI37">
        <v>29.1</v>
      </c>
      <c r="BJ37">
        <v>37</v>
      </c>
      <c r="BL37" t="s">
        <v>170</v>
      </c>
      <c r="BM37" t="str">
        <f>IFERROR(VLOOKUP(BL37,'class and classification'!$A$1:$B$338,2,FALSE),VLOOKUP(BL37,'class and classification'!$A$340:$B$378,2,FALSE))</f>
        <v>Predominantly Urban</v>
      </c>
      <c r="BN37" t="str">
        <f>IFERROR(VLOOKUP(BL37,'class and classification'!$A$1:$C$338,3,FALSE),VLOOKUP(BL37,'class and classification'!$A$340:$C$378,3,FALSE))</f>
        <v>L</v>
      </c>
      <c r="BP37">
        <v>88.37</v>
      </c>
      <c r="BQ37">
        <v>96.16</v>
      </c>
      <c r="BR37">
        <v>98.67</v>
      </c>
      <c r="BS37">
        <v>96.53</v>
      </c>
      <c r="BT37">
        <v>96.78</v>
      </c>
    </row>
    <row r="38" spans="2:72"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94</v>
      </c>
      <c r="F38">
        <v>94</v>
      </c>
      <c r="G38">
        <v>97.7</v>
      </c>
      <c r="H38">
        <v>96.3</v>
      </c>
      <c r="I38">
        <v>96.9</v>
      </c>
      <c r="J38">
        <v>97.3</v>
      </c>
      <c r="AB38" t="s">
        <v>331</v>
      </c>
      <c r="AC38" t="str">
        <f>IFERROR(VLOOKUP(AB38,'class and classification'!$A$1:$B$338,2,FALSE),VLOOKUP(AB38,'class and classification'!$A$340:$B$378,2,FALSE))</f>
        <v>Predominantly Urban</v>
      </c>
      <c r="AD38" t="str">
        <f>IFERROR(VLOOKUP(AB38,'class and classification'!$A$1:$C$338,3,FALSE),VLOOKUP(AB38,'class and classification'!$A$340:$C$378,3,FALSE))</f>
        <v>SC</v>
      </c>
      <c r="BB38" t="s">
        <v>207</v>
      </c>
      <c r="BC38" t="str">
        <f>IFERROR(VLOOKUP(BB38,'class and classification'!$A$1:$B$338,2,FALSE),VLOOKUP(BB38,'class and classification'!$A$340:$B$378,2,FALSE))</f>
        <v>Predominantly Urban</v>
      </c>
      <c r="BD38" t="str">
        <f>IFERROR(VLOOKUP(BB38,'class and classification'!$A$1:$C$338,3,FALSE),VLOOKUP(BB38,'class and classification'!$A$340:$C$378,3,FALSE))</f>
        <v>L</v>
      </c>
      <c r="BG38">
        <v>8.5</v>
      </c>
      <c r="BH38">
        <v>9</v>
      </c>
      <c r="BI38">
        <v>27.3</v>
      </c>
      <c r="BJ38">
        <v>34.200000000000003</v>
      </c>
      <c r="BL38" t="s">
        <v>207</v>
      </c>
      <c r="BM38" t="str">
        <f>IFERROR(VLOOKUP(BL38,'class and classification'!$A$1:$B$338,2,FALSE),VLOOKUP(BL38,'class and classification'!$A$340:$B$378,2,FALSE))</f>
        <v>Predominantly Urban</v>
      </c>
      <c r="BN38" t="str">
        <f>IFERROR(VLOOKUP(BL38,'class and classification'!$A$1:$C$338,3,FALSE),VLOOKUP(BL38,'class and classification'!$A$340:$C$378,3,FALSE))</f>
        <v>L</v>
      </c>
      <c r="BP38">
        <v>92.28</v>
      </c>
      <c r="BQ38">
        <v>96.8</v>
      </c>
      <c r="BR38">
        <v>96.1</v>
      </c>
      <c r="BS38">
        <v>93.37</v>
      </c>
      <c r="BT38">
        <v>91.6</v>
      </c>
    </row>
    <row r="39" spans="2:72"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83</v>
      </c>
      <c r="F39">
        <v>94</v>
      </c>
      <c r="G39">
        <v>96.3</v>
      </c>
      <c r="H39">
        <v>96.8</v>
      </c>
      <c r="I39">
        <v>97.9</v>
      </c>
      <c r="J39">
        <v>98</v>
      </c>
      <c r="AB39" t="s">
        <v>151</v>
      </c>
      <c r="AC39" t="str">
        <f>IFERROR(VLOOKUP(AB39,'class and classification'!$A$1:$B$338,2,FALSE),VLOOKUP(AB39,'class and classification'!$A$340:$B$378,2,FALSE))</f>
        <v>Predominantly Urban</v>
      </c>
      <c r="AD39" t="str">
        <f>IFERROR(VLOOKUP(AB39,'class and classification'!$A$1:$C$338,3,FALSE),VLOOKUP(AB39,'class and classification'!$A$340:$C$378,3,FALSE))</f>
        <v>MD</v>
      </c>
      <c r="AI39">
        <v>77.5</v>
      </c>
      <c r="AJ39">
        <v>80.099999999999994</v>
      </c>
      <c r="BB39" t="s">
        <v>212</v>
      </c>
      <c r="BC39" t="str">
        <f>IFERROR(VLOOKUP(BB39,'class and classification'!$A$1:$B$338,2,FALSE),VLOOKUP(BB39,'class and classification'!$A$340:$B$378,2,FALSE))</f>
        <v>Predominantly Urban</v>
      </c>
      <c r="BD39" t="str">
        <f>IFERROR(VLOOKUP(BB39,'class and classification'!$A$1:$C$338,3,FALSE),VLOOKUP(BB39,'class and classification'!$A$340:$C$378,3,FALSE))</f>
        <v>L</v>
      </c>
      <c r="BG39">
        <v>6.5</v>
      </c>
      <c r="BH39">
        <v>13.2</v>
      </c>
      <c r="BI39">
        <v>15.7</v>
      </c>
      <c r="BJ39">
        <v>29.4</v>
      </c>
      <c r="BL39" t="s">
        <v>212</v>
      </c>
      <c r="BM39" t="str">
        <f>IFERROR(VLOOKUP(BL39,'class and classification'!$A$1:$B$338,2,FALSE),VLOOKUP(BL39,'class and classification'!$A$340:$B$378,2,FALSE))</f>
        <v>Predominantly Urban</v>
      </c>
      <c r="BN39" t="str">
        <f>IFERROR(VLOOKUP(BL39,'class and classification'!$A$1:$C$338,3,FALSE),VLOOKUP(BL39,'class and classification'!$A$340:$C$378,3,FALSE))</f>
        <v>L</v>
      </c>
      <c r="BP39">
        <v>83.51</v>
      </c>
      <c r="BQ39">
        <v>92.9</v>
      </c>
      <c r="BR39">
        <v>97.02</v>
      </c>
      <c r="BS39">
        <v>93.67</v>
      </c>
      <c r="BT39">
        <v>94.13</v>
      </c>
    </row>
    <row r="40" spans="2:72"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97</v>
      </c>
      <c r="F40">
        <v>97</v>
      </c>
      <c r="G40">
        <v>98.2</v>
      </c>
      <c r="H40">
        <v>97</v>
      </c>
      <c r="I40">
        <v>96.9</v>
      </c>
      <c r="J40">
        <v>96.7</v>
      </c>
      <c r="AB40" t="s">
        <v>160</v>
      </c>
      <c r="AC40" t="str">
        <f>IFERROR(VLOOKUP(AB40,'class and classification'!$A$1:$B$338,2,FALSE),VLOOKUP(AB40,'class and classification'!$A$340:$B$378,2,FALSE))</f>
        <v>Predominantly Urban</v>
      </c>
      <c r="AD40" t="str">
        <f>IFERROR(VLOOKUP(AB40,'class and classification'!$A$1:$C$338,3,FALSE),VLOOKUP(AB40,'class and classification'!$A$340:$C$378,3,FALSE))</f>
        <v>MD</v>
      </c>
      <c r="AI40">
        <v>76</v>
      </c>
      <c r="AJ40">
        <v>78.599999999999994</v>
      </c>
      <c r="BB40" t="s">
        <v>266</v>
      </c>
      <c r="BC40" t="str">
        <f>IFERROR(VLOOKUP(BB40,'class and classification'!$A$1:$B$338,2,FALSE),VLOOKUP(BB40,'class and classification'!$A$340:$B$378,2,FALSE))</f>
        <v>Predominantly Urban</v>
      </c>
      <c r="BD40" t="str">
        <f>IFERROR(VLOOKUP(BB40,'class and classification'!$A$1:$C$338,3,FALSE),VLOOKUP(BB40,'class and classification'!$A$340:$C$378,3,FALSE))</f>
        <v>L</v>
      </c>
      <c r="BG40">
        <v>1.6</v>
      </c>
      <c r="BH40">
        <v>1.9</v>
      </c>
      <c r="BI40">
        <v>6.2</v>
      </c>
      <c r="BJ40">
        <v>8.4</v>
      </c>
      <c r="BL40" t="s">
        <v>266</v>
      </c>
      <c r="BM40" t="str">
        <f>IFERROR(VLOOKUP(BL40,'class and classification'!$A$1:$B$338,2,FALSE),VLOOKUP(BL40,'class and classification'!$A$340:$B$378,2,FALSE))</f>
        <v>Predominantly Urban</v>
      </c>
      <c r="BN40" t="str">
        <f>IFERROR(VLOOKUP(BL40,'class and classification'!$A$1:$C$338,3,FALSE),VLOOKUP(BL40,'class and classification'!$A$340:$C$378,3,FALSE))</f>
        <v>L</v>
      </c>
      <c r="BP40">
        <v>85.89</v>
      </c>
      <c r="BQ40">
        <v>94.31</v>
      </c>
      <c r="BR40">
        <v>97.15</v>
      </c>
      <c r="BS40">
        <v>97.57</v>
      </c>
      <c r="BT40">
        <v>98.38</v>
      </c>
    </row>
    <row r="41" spans="2:72"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86</v>
      </c>
      <c r="F41">
        <v>90</v>
      </c>
      <c r="G41">
        <v>93</v>
      </c>
      <c r="H41">
        <v>93.300000000000011</v>
      </c>
      <c r="I41">
        <v>94</v>
      </c>
      <c r="J41">
        <v>93.5</v>
      </c>
      <c r="AB41" t="s">
        <v>229</v>
      </c>
      <c r="AC41" t="str">
        <f>IFERROR(VLOOKUP(AB41,'class and classification'!$A$1:$B$338,2,FALSE),VLOOKUP(AB41,'class and classification'!$A$340:$B$378,2,FALSE))</f>
        <v>Predominantly Urban</v>
      </c>
      <c r="AD41" t="str">
        <f>IFERROR(VLOOKUP(AB41,'class and classification'!$A$1:$C$338,3,FALSE),VLOOKUP(AB41,'class and classification'!$A$340:$C$378,3,FALSE))</f>
        <v>MD</v>
      </c>
      <c r="AI41">
        <v>60.5</v>
      </c>
      <c r="AJ41">
        <v>64.400000000000006</v>
      </c>
      <c r="BB41" t="s">
        <v>290</v>
      </c>
      <c r="BC41" t="str">
        <f>IFERROR(VLOOKUP(BB41,'class and classification'!$A$1:$B$338,2,FALSE),VLOOKUP(BB41,'class and classification'!$A$340:$B$378,2,FALSE))</f>
        <v>Predominantly Urban</v>
      </c>
      <c r="BD41" t="str">
        <f>IFERROR(VLOOKUP(BB41,'class and classification'!$A$1:$C$338,3,FALSE),VLOOKUP(BB41,'class and classification'!$A$340:$C$378,3,FALSE))</f>
        <v>L</v>
      </c>
      <c r="BG41">
        <v>21.2</v>
      </c>
      <c r="BH41">
        <v>20</v>
      </c>
      <c r="BI41">
        <v>18</v>
      </c>
      <c r="BJ41">
        <v>20.100000000000001</v>
      </c>
      <c r="BL41" t="s">
        <v>290</v>
      </c>
      <c r="BM41" t="str">
        <f>IFERROR(VLOOKUP(BL41,'class and classification'!$A$1:$B$338,2,FALSE),VLOOKUP(BL41,'class and classification'!$A$340:$B$378,2,FALSE))</f>
        <v>Predominantly Urban</v>
      </c>
      <c r="BN41" t="str">
        <f>IFERROR(VLOOKUP(BL41,'class and classification'!$A$1:$C$338,3,FALSE),VLOOKUP(BL41,'class and classification'!$A$340:$C$378,3,FALSE))</f>
        <v>L</v>
      </c>
      <c r="BP41">
        <v>87.83</v>
      </c>
      <c r="BQ41">
        <v>92.6</v>
      </c>
      <c r="BR41">
        <v>90.23</v>
      </c>
      <c r="BS41">
        <v>88.65</v>
      </c>
      <c r="BT41">
        <v>89.68</v>
      </c>
    </row>
    <row r="42" spans="2:72"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83</v>
      </c>
      <c r="F42">
        <v>87</v>
      </c>
      <c r="G42">
        <v>90.5</v>
      </c>
      <c r="H42">
        <v>90.1</v>
      </c>
      <c r="I42">
        <v>90.9</v>
      </c>
      <c r="J42">
        <v>92.9</v>
      </c>
      <c r="AB42" t="s">
        <v>255</v>
      </c>
      <c r="AC42" t="str">
        <f>IFERROR(VLOOKUP(AB42,'class and classification'!$A$1:$B$338,2,FALSE),VLOOKUP(AB42,'class and classification'!$A$340:$B$378,2,FALSE))</f>
        <v>Predominantly Urban</v>
      </c>
      <c r="AD42" t="str">
        <f>IFERROR(VLOOKUP(AB42,'class and classification'!$A$1:$C$338,3,FALSE),VLOOKUP(AB42,'class and classification'!$A$340:$C$378,3,FALSE))</f>
        <v>MD</v>
      </c>
      <c r="AI42">
        <v>80.599999999999994</v>
      </c>
      <c r="AJ42">
        <v>83.6</v>
      </c>
      <c r="BB42" t="s">
        <v>111</v>
      </c>
      <c r="BC42" t="str">
        <f>IFERROR(VLOOKUP(BB42,'class and classification'!$A$1:$B$338,2,FALSE),VLOOKUP(BB42,'class and classification'!$A$340:$B$378,2,FALSE))</f>
        <v>Predominantly Urban</v>
      </c>
      <c r="BD42" t="str">
        <f>IFERROR(VLOOKUP(BB42,'class and classification'!$A$1:$C$338,3,FALSE),VLOOKUP(BB42,'class and classification'!$A$340:$C$378,3,FALSE))</f>
        <v>MD</v>
      </c>
      <c r="BG42">
        <v>1.5</v>
      </c>
      <c r="BH42">
        <v>3.4</v>
      </c>
      <c r="BI42">
        <v>4.0999999999999996</v>
      </c>
      <c r="BJ42">
        <v>6.1</v>
      </c>
      <c r="BL42" t="s">
        <v>111</v>
      </c>
      <c r="BM42" t="str">
        <f>IFERROR(VLOOKUP(BL42,'class and classification'!$A$1:$B$338,2,FALSE),VLOOKUP(BL42,'class and classification'!$A$340:$B$378,2,FALSE))</f>
        <v>Predominantly Urban</v>
      </c>
      <c r="BN42" t="str">
        <f>IFERROR(VLOOKUP(BL42,'class and classification'!$A$1:$C$338,3,FALSE),VLOOKUP(BL42,'class and classification'!$A$340:$C$378,3,FALSE))</f>
        <v>MD</v>
      </c>
      <c r="BO42">
        <v>83.740000000000009</v>
      </c>
      <c r="BP42">
        <v>72.48</v>
      </c>
      <c r="BQ42">
        <v>85.81</v>
      </c>
      <c r="BR42">
        <v>89.94</v>
      </c>
      <c r="BS42">
        <v>88.37</v>
      </c>
      <c r="BT42">
        <v>93.66</v>
      </c>
    </row>
    <row r="43" spans="2:72"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86</v>
      </c>
      <c r="F43">
        <v>89</v>
      </c>
      <c r="G43">
        <v>91.2</v>
      </c>
      <c r="H43">
        <v>92.1</v>
      </c>
      <c r="I43">
        <v>92.9</v>
      </c>
      <c r="J43">
        <v>92.8</v>
      </c>
      <c r="AB43" t="s">
        <v>310</v>
      </c>
      <c r="AC43" t="str">
        <f>IFERROR(VLOOKUP(AB43,'class and classification'!$A$1:$B$338,2,FALSE),VLOOKUP(AB43,'class and classification'!$A$340:$B$378,2,FALSE))</f>
        <v>Predominantly Urban</v>
      </c>
      <c r="AD43" t="str">
        <f>IFERROR(VLOOKUP(AB43,'class and classification'!$A$1:$C$338,3,FALSE),VLOOKUP(AB43,'class and classification'!$A$340:$C$378,3,FALSE))</f>
        <v>MD</v>
      </c>
      <c r="AI43">
        <v>41.2</v>
      </c>
      <c r="AJ43">
        <v>63.8</v>
      </c>
      <c r="BB43" t="s">
        <v>179</v>
      </c>
      <c r="BC43" t="str">
        <f>IFERROR(VLOOKUP(BB43,'class and classification'!$A$1:$B$338,2,FALSE),VLOOKUP(BB43,'class and classification'!$A$340:$B$378,2,FALSE))</f>
        <v>Predominantly Urban</v>
      </c>
      <c r="BD43" t="str">
        <f>IFERROR(VLOOKUP(BB43,'class and classification'!$A$1:$C$338,3,FALSE),VLOOKUP(BB43,'class and classification'!$A$340:$C$378,3,FALSE))</f>
        <v>MD</v>
      </c>
      <c r="BG43">
        <v>6.9</v>
      </c>
      <c r="BH43">
        <v>4.9000000000000004</v>
      </c>
      <c r="BI43">
        <v>18.899999999999999</v>
      </c>
      <c r="BJ43">
        <v>35.9</v>
      </c>
      <c r="BL43" t="s">
        <v>179</v>
      </c>
      <c r="BM43" t="str">
        <f>IFERROR(VLOOKUP(BL43,'class and classification'!$A$1:$B$338,2,FALSE),VLOOKUP(BL43,'class and classification'!$A$340:$B$378,2,FALSE))</f>
        <v>Predominantly Urban</v>
      </c>
      <c r="BN43" t="str">
        <f>IFERROR(VLOOKUP(BL43,'class and classification'!$A$1:$C$338,3,FALSE),VLOOKUP(BL43,'class and classification'!$A$340:$C$378,3,FALSE))</f>
        <v>MD</v>
      </c>
      <c r="BO43">
        <v>97.72</v>
      </c>
      <c r="BP43">
        <v>86.99</v>
      </c>
      <c r="BQ43">
        <v>90.6</v>
      </c>
      <c r="BR43">
        <v>94.22</v>
      </c>
      <c r="BS43">
        <v>96.39</v>
      </c>
      <c r="BT43">
        <v>97.06</v>
      </c>
    </row>
    <row r="44" spans="2:72"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94</v>
      </c>
      <c r="F44">
        <v>96</v>
      </c>
      <c r="G44">
        <v>98.1</v>
      </c>
      <c r="H44">
        <v>97.1</v>
      </c>
      <c r="I44">
        <v>97.9</v>
      </c>
      <c r="J44">
        <v>98</v>
      </c>
      <c r="AB44" t="s">
        <v>94</v>
      </c>
      <c r="AC44" t="str">
        <f>IFERROR(VLOOKUP(AB44,'class and classification'!$A$1:$B$338,2,FALSE),VLOOKUP(AB44,'class and classification'!$A$340:$B$378,2,FALSE))</f>
        <v>Predominantly Rural</v>
      </c>
      <c r="AD44" t="str">
        <f>IFERROR(VLOOKUP(AB44,'class and classification'!$A$1:$C$338,3,FALSE),VLOOKUP(AB44,'class and classification'!$A$340:$C$378,3,FALSE))</f>
        <v>UA</v>
      </c>
      <c r="AI44">
        <v>48.4</v>
      </c>
      <c r="AJ44">
        <v>68.400000000000006</v>
      </c>
      <c r="BB44" t="s">
        <v>191</v>
      </c>
      <c r="BC44" t="str">
        <f>IFERROR(VLOOKUP(BB44,'class and classification'!$A$1:$B$338,2,FALSE),VLOOKUP(BB44,'class and classification'!$A$340:$B$378,2,FALSE))</f>
        <v>Predominantly Urban</v>
      </c>
      <c r="BD44" t="str">
        <f>IFERROR(VLOOKUP(BB44,'class and classification'!$A$1:$C$338,3,FALSE),VLOOKUP(BB44,'class and classification'!$A$340:$C$378,3,FALSE))</f>
        <v>MD</v>
      </c>
      <c r="BG44">
        <v>0.5</v>
      </c>
      <c r="BH44">
        <v>0.8</v>
      </c>
      <c r="BI44">
        <v>3.9</v>
      </c>
      <c r="BJ44">
        <v>37</v>
      </c>
      <c r="BL44" t="s">
        <v>191</v>
      </c>
      <c r="BM44" t="str">
        <f>IFERROR(VLOOKUP(BL44,'class and classification'!$A$1:$B$338,2,FALSE),VLOOKUP(BL44,'class and classification'!$A$340:$B$378,2,FALSE))</f>
        <v>Predominantly Urban</v>
      </c>
      <c r="BN44" t="str">
        <f>IFERROR(VLOOKUP(BL44,'class and classification'!$A$1:$C$338,3,FALSE),VLOOKUP(BL44,'class and classification'!$A$340:$C$378,3,FALSE))</f>
        <v>MD</v>
      </c>
      <c r="BO44">
        <v>95.37</v>
      </c>
      <c r="BP44">
        <v>71.650000000000006</v>
      </c>
      <c r="BQ44">
        <v>89.24</v>
      </c>
      <c r="BR44">
        <v>94.22</v>
      </c>
      <c r="BS44">
        <v>93.39</v>
      </c>
      <c r="BT44">
        <v>93.58</v>
      </c>
    </row>
    <row r="45" spans="2:72"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94</v>
      </c>
      <c r="F45">
        <v>97</v>
      </c>
      <c r="G45">
        <v>97.6</v>
      </c>
      <c r="H45">
        <v>97.4</v>
      </c>
      <c r="I45">
        <v>97.7</v>
      </c>
      <c r="J45">
        <v>98.6</v>
      </c>
      <c r="AB45" t="s">
        <v>148</v>
      </c>
      <c r="AC45" t="str">
        <f>IFERROR(VLOOKUP(AB45,'class and classification'!$A$1:$B$338,2,FALSE),VLOOKUP(AB45,'class and classification'!$A$340:$B$378,2,FALSE))</f>
        <v>Predominantly Urban</v>
      </c>
      <c r="AD45" t="str">
        <f>IFERROR(VLOOKUP(AB45,'class and classification'!$A$1:$C$338,3,FALSE),VLOOKUP(AB45,'class and classification'!$A$340:$C$378,3,FALSE))</f>
        <v>UA</v>
      </c>
      <c r="AI45">
        <v>97.5</v>
      </c>
      <c r="AJ45">
        <v>97.6</v>
      </c>
      <c r="BB45" t="s">
        <v>249</v>
      </c>
      <c r="BC45" t="str">
        <f>IFERROR(VLOOKUP(BB45,'class and classification'!$A$1:$B$338,2,FALSE),VLOOKUP(BB45,'class and classification'!$A$340:$B$378,2,FALSE))</f>
        <v>Predominantly Urban</v>
      </c>
      <c r="BD45" t="str">
        <f>IFERROR(VLOOKUP(BB45,'class and classification'!$A$1:$C$338,3,FALSE),VLOOKUP(BB45,'class and classification'!$A$340:$C$378,3,FALSE))</f>
        <v>MD</v>
      </c>
      <c r="BG45">
        <v>0.3</v>
      </c>
      <c r="BH45">
        <v>0.5</v>
      </c>
      <c r="BI45">
        <v>1</v>
      </c>
      <c r="BJ45">
        <v>1.7</v>
      </c>
      <c r="BL45" t="s">
        <v>249</v>
      </c>
      <c r="BM45" t="str">
        <f>IFERROR(VLOOKUP(BL45,'class and classification'!$A$1:$B$338,2,FALSE),VLOOKUP(BL45,'class and classification'!$A$340:$B$378,2,FALSE))</f>
        <v>Predominantly Urban</v>
      </c>
      <c r="BN45" t="str">
        <f>IFERROR(VLOOKUP(BL45,'class and classification'!$A$1:$C$338,3,FALSE),VLOOKUP(BL45,'class and classification'!$A$340:$C$378,3,FALSE))</f>
        <v>MD</v>
      </c>
      <c r="BO45">
        <v>95.99</v>
      </c>
      <c r="BP45">
        <v>66.12</v>
      </c>
      <c r="BQ45">
        <v>77.010000000000005</v>
      </c>
      <c r="BR45">
        <v>78.489999999999995</v>
      </c>
      <c r="BS45">
        <v>79.510000000000005</v>
      </c>
      <c r="BT45">
        <v>85.44</v>
      </c>
    </row>
    <row r="46" spans="2:72"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96</v>
      </c>
      <c r="F46">
        <v>96</v>
      </c>
      <c r="G46">
        <v>98.399999999999991</v>
      </c>
      <c r="H46">
        <v>96.8</v>
      </c>
      <c r="I46">
        <v>96.6</v>
      </c>
      <c r="J46">
        <v>96.7</v>
      </c>
      <c r="AB46" t="s">
        <v>184</v>
      </c>
      <c r="AC46" t="str">
        <f>IFERROR(VLOOKUP(AB46,'class and classification'!$A$1:$B$338,2,FALSE),VLOOKUP(AB46,'class and classification'!$A$340:$B$378,2,FALSE))</f>
        <v>Predominantly Urban</v>
      </c>
      <c r="AD46" t="str">
        <f>IFERROR(VLOOKUP(AB46,'class and classification'!$A$1:$C$338,3,FALSE),VLOOKUP(AB46,'class and classification'!$A$340:$C$378,3,FALSE))</f>
        <v>UA</v>
      </c>
      <c r="AI46">
        <v>0.7</v>
      </c>
      <c r="AJ46">
        <v>1.6</v>
      </c>
      <c r="BB46" t="s">
        <v>264</v>
      </c>
      <c r="BC46" t="str">
        <f>IFERROR(VLOOKUP(BB46,'class and classification'!$A$1:$B$338,2,FALSE),VLOOKUP(BB46,'class and classification'!$A$340:$B$378,2,FALSE))</f>
        <v>Predominantly Urban</v>
      </c>
      <c r="BD46" t="str">
        <f>IFERROR(VLOOKUP(BB46,'class and classification'!$A$1:$C$338,3,FALSE),VLOOKUP(BB46,'class and classification'!$A$340:$C$378,3,FALSE))</f>
        <v>MD</v>
      </c>
      <c r="BG46">
        <v>0.4</v>
      </c>
      <c r="BH46">
        <v>4.8</v>
      </c>
      <c r="BI46">
        <v>6.9</v>
      </c>
      <c r="BJ46">
        <v>11.4</v>
      </c>
      <c r="BL46" t="s">
        <v>264</v>
      </c>
      <c r="BM46" t="str">
        <f>IFERROR(VLOOKUP(BL46,'class and classification'!$A$1:$B$338,2,FALSE),VLOOKUP(BL46,'class and classification'!$A$340:$B$378,2,FALSE))</f>
        <v>Predominantly Urban</v>
      </c>
      <c r="BN46" t="str">
        <f>IFERROR(VLOOKUP(BL46,'class and classification'!$A$1:$C$338,3,FALSE),VLOOKUP(BL46,'class and classification'!$A$340:$C$378,3,FALSE))</f>
        <v>MD</v>
      </c>
      <c r="BO46">
        <v>96.34</v>
      </c>
      <c r="BP46">
        <v>79.010000000000005</v>
      </c>
      <c r="BQ46">
        <v>85.08</v>
      </c>
      <c r="BR46">
        <v>90.44</v>
      </c>
      <c r="BS46">
        <v>89.55</v>
      </c>
      <c r="BT46">
        <v>89.57</v>
      </c>
    </row>
    <row r="47" spans="2:72"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97</v>
      </c>
      <c r="F47">
        <v>98</v>
      </c>
      <c r="G47">
        <v>98.899999999999991</v>
      </c>
      <c r="AB47" t="s">
        <v>187</v>
      </c>
      <c r="AC47" t="str">
        <f>IFERROR(VLOOKUP(AB47,'class and classification'!$A$1:$B$338,2,FALSE),VLOOKUP(AB47,'class and classification'!$A$340:$B$378,2,FALSE))</f>
        <v>Urban with Significant Rural</v>
      </c>
      <c r="AD47" t="str">
        <f>IFERROR(VLOOKUP(AB47,'class and classification'!$A$1:$C$338,3,FALSE),VLOOKUP(AB47,'class and classification'!$A$340:$C$378,3,FALSE))</f>
        <v>UA</v>
      </c>
      <c r="AI47">
        <v>5.8</v>
      </c>
      <c r="AJ47">
        <v>49.4</v>
      </c>
      <c r="BB47" t="s">
        <v>33</v>
      </c>
      <c r="BC47" t="str">
        <f>IFERROR(VLOOKUP(BB47,'class and classification'!$A$1:$B$338,2,FALSE),VLOOKUP(BB47,'class and classification'!$A$340:$B$378,2,FALSE))</f>
        <v>Predominantly Urban</v>
      </c>
      <c r="BD47" t="str">
        <f>IFERROR(VLOOKUP(BB47,'class and classification'!$A$1:$C$338,3,FALSE),VLOOKUP(BB47,'class and classification'!$A$340:$C$378,3,FALSE))</f>
        <v>MD</v>
      </c>
      <c r="BG47">
        <v>0.7</v>
      </c>
      <c r="BH47">
        <v>0.8</v>
      </c>
      <c r="BI47">
        <v>1.2</v>
      </c>
      <c r="BJ47">
        <v>13.1</v>
      </c>
      <c r="BL47" t="s">
        <v>33</v>
      </c>
      <c r="BM47" t="str">
        <f>IFERROR(VLOOKUP(BL47,'class and classification'!$A$1:$B$338,2,FALSE),VLOOKUP(BL47,'class and classification'!$A$340:$B$378,2,FALSE))</f>
        <v>Predominantly Urban</v>
      </c>
      <c r="BN47" t="str">
        <f>IFERROR(VLOOKUP(BL47,'class and classification'!$A$1:$C$338,3,FALSE),VLOOKUP(BL47,'class and classification'!$A$340:$C$378,3,FALSE))</f>
        <v>MD</v>
      </c>
      <c r="BO47">
        <v>91.86</v>
      </c>
      <c r="BP47">
        <v>67.53</v>
      </c>
      <c r="BQ47">
        <v>84.89</v>
      </c>
      <c r="BR47">
        <v>90.14</v>
      </c>
      <c r="BS47">
        <v>88.99</v>
      </c>
      <c r="BT47">
        <v>89.38</v>
      </c>
    </row>
    <row r="48" spans="2:72"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96</v>
      </c>
      <c r="F48">
        <v>96</v>
      </c>
      <c r="G48">
        <v>97.3</v>
      </c>
      <c r="H48">
        <v>96.3</v>
      </c>
      <c r="I48">
        <v>97.6</v>
      </c>
      <c r="J48">
        <v>97.2</v>
      </c>
      <c r="AB48" t="s">
        <v>319</v>
      </c>
      <c r="AC48" t="str">
        <f>IFERROR(VLOOKUP(AB48,'class and classification'!$A$1:$B$338,2,FALSE),VLOOKUP(AB48,'class and classification'!$A$340:$B$378,2,FALSE))</f>
        <v>Predominantly Urban</v>
      </c>
      <c r="AD48" t="str">
        <f>IFERROR(VLOOKUP(AB48,'class and classification'!$A$1:$C$338,3,FALSE),VLOOKUP(AB48,'class and classification'!$A$340:$C$378,3,FALSE))</f>
        <v>UA</v>
      </c>
      <c r="AI48">
        <v>54.8</v>
      </c>
      <c r="AJ48">
        <v>72</v>
      </c>
      <c r="BB48" t="s">
        <v>51</v>
      </c>
      <c r="BC48" t="str">
        <f>IFERROR(VLOOKUP(BB48,'class and classification'!$A$1:$B$338,2,FALSE),VLOOKUP(BB48,'class and classification'!$A$340:$B$378,2,FALSE))</f>
        <v>Predominantly Urban</v>
      </c>
      <c r="BD48" t="str">
        <f>IFERROR(VLOOKUP(BB48,'class and classification'!$A$1:$C$338,3,FALSE),VLOOKUP(BB48,'class and classification'!$A$340:$C$378,3,FALSE))</f>
        <v>MD</v>
      </c>
      <c r="BG48">
        <v>3</v>
      </c>
      <c r="BH48">
        <v>9.5</v>
      </c>
      <c r="BI48">
        <v>23.7</v>
      </c>
      <c r="BJ48">
        <v>59.9</v>
      </c>
      <c r="BL48" t="s">
        <v>51</v>
      </c>
      <c r="BM48" t="str">
        <f>IFERROR(VLOOKUP(BL48,'class and classification'!$A$1:$B$338,2,FALSE),VLOOKUP(BL48,'class and classification'!$A$340:$B$378,2,FALSE))</f>
        <v>Predominantly Urban</v>
      </c>
      <c r="BN48" t="str">
        <f>IFERROR(VLOOKUP(BL48,'class and classification'!$A$1:$C$338,3,FALSE),VLOOKUP(BL48,'class and classification'!$A$340:$C$378,3,FALSE))</f>
        <v>MD</v>
      </c>
      <c r="BO48">
        <v>91.600000000000009</v>
      </c>
      <c r="BP48">
        <v>62.47</v>
      </c>
      <c r="BQ48">
        <v>80.489999999999995</v>
      </c>
      <c r="BR48">
        <v>76.23</v>
      </c>
      <c r="BS48">
        <v>75.77</v>
      </c>
      <c r="BT48">
        <v>79.14</v>
      </c>
    </row>
    <row r="49" spans="2:72"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96</v>
      </c>
      <c r="F49">
        <v>97</v>
      </c>
      <c r="G49">
        <v>97.7</v>
      </c>
      <c r="H49">
        <v>98.4</v>
      </c>
      <c r="I49">
        <v>98.6</v>
      </c>
      <c r="J49">
        <v>97.4</v>
      </c>
      <c r="AB49" t="s">
        <v>336</v>
      </c>
      <c r="AC49" t="str">
        <f>IFERROR(VLOOKUP(AB49,'class and classification'!$A$1:$B$338,2,FALSE),VLOOKUP(AB49,'class and classification'!$A$340:$B$378,2,FALSE))</f>
        <v>Predominantly Rural</v>
      </c>
      <c r="AD49" t="str">
        <f>IFERROR(VLOOKUP(AB49,'class and classification'!$A$1:$C$338,3,FALSE),VLOOKUP(AB49,'class and classification'!$A$340:$C$378,3,FALSE))</f>
        <v>SC</v>
      </c>
      <c r="BB49" t="s">
        <v>165</v>
      </c>
      <c r="BC49" t="str">
        <f>IFERROR(VLOOKUP(BB49,'class and classification'!$A$1:$B$338,2,FALSE),VLOOKUP(BB49,'class and classification'!$A$340:$B$378,2,FALSE))</f>
        <v>Predominantly Urban</v>
      </c>
      <c r="BD49" t="str">
        <f>IFERROR(VLOOKUP(BB49,'class and classification'!$A$1:$C$338,3,FALSE),VLOOKUP(BB49,'class and classification'!$A$340:$C$378,3,FALSE))</f>
        <v>MD</v>
      </c>
      <c r="BG49">
        <v>6.5</v>
      </c>
      <c r="BH49">
        <v>13.6</v>
      </c>
      <c r="BI49">
        <v>24.3</v>
      </c>
      <c r="BJ49">
        <v>30.9</v>
      </c>
      <c r="BL49" t="s">
        <v>165</v>
      </c>
      <c r="BM49" t="str">
        <f>IFERROR(VLOOKUP(BL49,'class and classification'!$A$1:$B$338,2,FALSE),VLOOKUP(BL49,'class and classification'!$A$340:$B$378,2,FALSE))</f>
        <v>Predominantly Urban</v>
      </c>
      <c r="BN49" t="str">
        <f>IFERROR(VLOOKUP(BL49,'class and classification'!$A$1:$C$338,3,FALSE),VLOOKUP(BL49,'class and classification'!$A$340:$C$378,3,FALSE))</f>
        <v>MD</v>
      </c>
      <c r="BO49">
        <v>97.5</v>
      </c>
      <c r="BP49">
        <v>82.54</v>
      </c>
      <c r="BQ49">
        <v>92.83</v>
      </c>
      <c r="BR49">
        <v>91.18</v>
      </c>
      <c r="BS49">
        <v>92.41</v>
      </c>
      <c r="BT49">
        <v>93.56</v>
      </c>
    </row>
    <row r="50" spans="2:72"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93</v>
      </c>
      <c r="F50">
        <v>93</v>
      </c>
      <c r="G50">
        <v>97.1</v>
      </c>
      <c r="H50">
        <v>96.2</v>
      </c>
      <c r="I50">
        <v>96.6</v>
      </c>
      <c r="J50">
        <v>96.8</v>
      </c>
      <c r="AB50" t="s">
        <v>18</v>
      </c>
      <c r="AC50" t="str">
        <f>IFERROR(VLOOKUP(AB50,'class and classification'!$A$1:$B$338,2,FALSE),VLOOKUP(AB50,'class and classification'!$A$340:$B$378,2,FALSE))</f>
        <v>Predominantly Urban</v>
      </c>
      <c r="AD50" t="str">
        <f>IFERROR(VLOOKUP(AB50,'class and classification'!$A$1:$C$338,3,FALSE),VLOOKUP(AB50,'class and classification'!$A$340:$C$378,3,FALSE))</f>
        <v>MD</v>
      </c>
      <c r="AI50">
        <v>22.2</v>
      </c>
      <c r="AJ50">
        <v>24.7</v>
      </c>
      <c r="BB50" t="s">
        <v>199</v>
      </c>
      <c r="BC50" t="str">
        <f>IFERROR(VLOOKUP(BB50,'class and classification'!$A$1:$B$338,2,FALSE),VLOOKUP(BB50,'class and classification'!$A$340:$B$378,2,FALSE))</f>
        <v>Predominantly Urban</v>
      </c>
      <c r="BD50" t="str">
        <f>IFERROR(VLOOKUP(BB50,'class and classification'!$A$1:$C$338,3,FALSE),VLOOKUP(BB50,'class and classification'!$A$340:$C$378,3,FALSE))</f>
        <v>MD</v>
      </c>
      <c r="BG50">
        <v>0.1</v>
      </c>
      <c r="BH50">
        <v>8.3000000000000007</v>
      </c>
      <c r="BI50">
        <v>14.2</v>
      </c>
      <c r="BJ50">
        <v>21.3</v>
      </c>
      <c r="BL50" t="s">
        <v>199</v>
      </c>
      <c r="BM50" t="str">
        <f>IFERROR(VLOOKUP(BL50,'class and classification'!$A$1:$B$338,2,FALSE),VLOOKUP(BL50,'class and classification'!$A$340:$B$378,2,FALSE))</f>
        <v>Predominantly Urban</v>
      </c>
      <c r="BN50" t="str">
        <f>IFERROR(VLOOKUP(BL50,'class and classification'!$A$1:$C$338,3,FALSE),VLOOKUP(BL50,'class and classification'!$A$340:$C$378,3,FALSE))</f>
        <v>MD</v>
      </c>
      <c r="BO50">
        <v>62.1</v>
      </c>
      <c r="BP50">
        <v>79.03</v>
      </c>
      <c r="BQ50">
        <v>91.2</v>
      </c>
      <c r="BR50">
        <v>95.17</v>
      </c>
      <c r="BS50">
        <v>93.94</v>
      </c>
      <c r="BT50">
        <v>94.74</v>
      </c>
    </row>
    <row r="51" spans="2:72"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79</v>
      </c>
      <c r="F51">
        <v>90</v>
      </c>
      <c r="G51">
        <v>90.5</v>
      </c>
      <c r="H51">
        <v>91.4</v>
      </c>
      <c r="I51">
        <v>91.6</v>
      </c>
      <c r="J51">
        <v>90.6</v>
      </c>
      <c r="AB51" t="s">
        <v>84</v>
      </c>
      <c r="AC51" t="str">
        <f>IFERROR(VLOOKUP(AB51,'class and classification'!$A$1:$B$338,2,FALSE),VLOOKUP(AB51,'class and classification'!$A$340:$B$378,2,FALSE))</f>
        <v>Predominantly Urban</v>
      </c>
      <c r="AD51" t="str">
        <f>IFERROR(VLOOKUP(AB51,'class and classification'!$A$1:$C$338,3,FALSE),VLOOKUP(AB51,'class and classification'!$A$340:$C$378,3,FALSE))</f>
        <v>MD</v>
      </c>
      <c r="AI51">
        <v>25.2</v>
      </c>
      <c r="AJ51">
        <v>49.3</v>
      </c>
      <c r="BB51" t="s">
        <v>214</v>
      </c>
      <c r="BC51" t="str">
        <f>IFERROR(VLOOKUP(BB51,'class and classification'!$A$1:$B$338,2,FALSE),VLOOKUP(BB51,'class and classification'!$A$340:$B$378,2,FALSE))</f>
        <v>Predominantly Urban</v>
      </c>
      <c r="BD51" t="str">
        <f>IFERROR(VLOOKUP(BB51,'class and classification'!$A$1:$C$338,3,FALSE),VLOOKUP(BB51,'class and classification'!$A$340:$C$378,3,FALSE))</f>
        <v>MD</v>
      </c>
      <c r="BG51">
        <v>7.1</v>
      </c>
      <c r="BH51">
        <v>8.6</v>
      </c>
      <c r="BI51">
        <v>10.4</v>
      </c>
      <c r="BJ51">
        <v>11.4</v>
      </c>
      <c r="BL51" t="s">
        <v>214</v>
      </c>
      <c r="BM51" t="str">
        <f>IFERROR(VLOOKUP(BL51,'class and classification'!$A$1:$B$338,2,FALSE),VLOOKUP(BL51,'class and classification'!$A$340:$B$378,2,FALSE))</f>
        <v>Predominantly Urban</v>
      </c>
      <c r="BN51" t="str">
        <f>IFERROR(VLOOKUP(BL51,'class and classification'!$A$1:$C$338,3,FALSE),VLOOKUP(BL51,'class and classification'!$A$340:$C$378,3,FALSE))</f>
        <v>MD</v>
      </c>
      <c r="BO51">
        <v>75.460000000000008</v>
      </c>
      <c r="BP51">
        <v>70.36</v>
      </c>
      <c r="BQ51">
        <v>81.599999999999994</v>
      </c>
      <c r="BR51">
        <v>84.08</v>
      </c>
      <c r="BS51">
        <v>85.39</v>
      </c>
      <c r="BT51">
        <v>84.5</v>
      </c>
    </row>
    <row r="52" spans="2:72"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72</v>
      </c>
      <c r="F52">
        <v>79</v>
      </c>
      <c r="G52">
        <v>83.7</v>
      </c>
      <c r="H52">
        <v>85.7</v>
      </c>
      <c r="I52">
        <v>86.6</v>
      </c>
      <c r="J52">
        <v>85.8</v>
      </c>
      <c r="AB52" t="s">
        <v>218</v>
      </c>
      <c r="AC52" t="str">
        <f>IFERROR(VLOOKUP(AB52,'class and classification'!$A$1:$B$338,2,FALSE),VLOOKUP(AB52,'class and classification'!$A$340:$B$378,2,FALSE))</f>
        <v>Predominantly Urban</v>
      </c>
      <c r="AD52" t="str">
        <f>IFERROR(VLOOKUP(AB52,'class and classification'!$A$1:$C$338,3,FALSE),VLOOKUP(AB52,'class and classification'!$A$340:$C$378,3,FALSE))</f>
        <v>MD</v>
      </c>
      <c r="AI52">
        <v>9.3000000000000007</v>
      </c>
      <c r="AJ52">
        <v>20.5</v>
      </c>
      <c r="BB52" t="s">
        <v>225</v>
      </c>
      <c r="BC52" t="str">
        <f>IFERROR(VLOOKUP(BB52,'class and classification'!$A$1:$B$338,2,FALSE),VLOOKUP(BB52,'class and classification'!$A$340:$B$378,2,FALSE))</f>
        <v>Predominantly Urban</v>
      </c>
      <c r="BD52" t="str">
        <f>IFERROR(VLOOKUP(BB52,'class and classification'!$A$1:$C$338,3,FALSE),VLOOKUP(BB52,'class and classification'!$A$340:$C$378,3,FALSE))</f>
        <v>MD</v>
      </c>
      <c r="BG52">
        <v>9.6</v>
      </c>
      <c r="BH52">
        <v>46.9</v>
      </c>
      <c r="BI52">
        <v>56.5</v>
      </c>
      <c r="BJ52">
        <v>58.2</v>
      </c>
      <c r="BL52" t="s">
        <v>225</v>
      </c>
      <c r="BM52" t="str">
        <f>IFERROR(VLOOKUP(BL52,'class and classification'!$A$1:$B$338,2,FALSE),VLOOKUP(BL52,'class and classification'!$A$340:$B$378,2,FALSE))</f>
        <v>Predominantly Urban</v>
      </c>
      <c r="BN52" t="str">
        <f>IFERROR(VLOOKUP(BL52,'class and classification'!$A$1:$C$338,3,FALSE),VLOOKUP(BL52,'class and classification'!$A$340:$C$378,3,FALSE))</f>
        <v>MD</v>
      </c>
      <c r="BO52">
        <v>90.78</v>
      </c>
      <c r="BP52">
        <v>78.7</v>
      </c>
      <c r="BQ52">
        <v>92.15</v>
      </c>
      <c r="BR52">
        <v>87.03</v>
      </c>
      <c r="BS52">
        <v>83.4</v>
      </c>
      <c r="BT52">
        <v>86.32</v>
      </c>
    </row>
    <row r="53" spans="2:72"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95</v>
      </c>
      <c r="F53">
        <v>96</v>
      </c>
      <c r="G53">
        <v>98.7</v>
      </c>
      <c r="H53">
        <v>98.7</v>
      </c>
      <c r="I53">
        <v>98.7</v>
      </c>
      <c r="J53">
        <v>98.5</v>
      </c>
      <c r="AB53" t="s">
        <v>232</v>
      </c>
      <c r="AC53" t="str">
        <f>IFERROR(VLOOKUP(AB53,'class and classification'!$A$1:$B$338,2,FALSE),VLOOKUP(AB53,'class and classification'!$A$340:$B$378,2,FALSE))</f>
        <v>Predominantly Urban</v>
      </c>
      <c r="AD53" t="str">
        <f>IFERROR(VLOOKUP(AB53,'class and classification'!$A$1:$C$338,3,FALSE),VLOOKUP(AB53,'class and classification'!$A$340:$C$378,3,FALSE))</f>
        <v>MD</v>
      </c>
      <c r="AI53">
        <v>4.5</v>
      </c>
      <c r="AJ53">
        <v>21.1</v>
      </c>
      <c r="BB53" t="s">
        <v>259</v>
      </c>
      <c r="BC53" t="str">
        <f>IFERROR(VLOOKUP(BB53,'class and classification'!$A$1:$B$338,2,FALSE),VLOOKUP(BB53,'class and classification'!$A$340:$B$378,2,FALSE))</f>
        <v>Predominantly Urban</v>
      </c>
      <c r="BD53" t="str">
        <f>IFERROR(VLOOKUP(BB53,'class and classification'!$A$1:$C$338,3,FALSE),VLOOKUP(BB53,'class and classification'!$A$340:$C$378,3,FALSE))</f>
        <v>MD</v>
      </c>
      <c r="BG53">
        <v>0.2</v>
      </c>
      <c r="BH53">
        <v>0.7</v>
      </c>
      <c r="BI53">
        <v>2.6</v>
      </c>
      <c r="BJ53">
        <v>10.9</v>
      </c>
      <c r="BL53" t="s">
        <v>259</v>
      </c>
      <c r="BM53" t="str">
        <f>IFERROR(VLOOKUP(BL53,'class and classification'!$A$1:$B$338,2,FALSE),VLOOKUP(BL53,'class and classification'!$A$340:$B$378,2,FALSE))</f>
        <v>Predominantly Urban</v>
      </c>
      <c r="BN53" t="str">
        <f>IFERROR(VLOOKUP(BL53,'class and classification'!$A$1:$C$338,3,FALSE),VLOOKUP(BL53,'class and classification'!$A$340:$C$378,3,FALSE))</f>
        <v>MD</v>
      </c>
      <c r="BO53">
        <v>88.35</v>
      </c>
      <c r="BP53">
        <v>73.19</v>
      </c>
      <c r="BQ53">
        <v>83.44</v>
      </c>
      <c r="BR53">
        <v>78.900000000000006</v>
      </c>
      <c r="BS53">
        <v>76.8</v>
      </c>
      <c r="BT53">
        <v>78.61</v>
      </c>
    </row>
    <row r="54" spans="2:72"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91</v>
      </c>
      <c r="F54">
        <v>94</v>
      </c>
      <c r="G54">
        <v>96.5</v>
      </c>
      <c r="H54">
        <v>97.3</v>
      </c>
      <c r="I54">
        <v>98.1</v>
      </c>
      <c r="J54">
        <v>98</v>
      </c>
      <c r="AB54" t="s">
        <v>37</v>
      </c>
      <c r="AC54" t="str">
        <f>IFERROR(VLOOKUP(AB54,'class and classification'!$A$1:$B$338,2,FALSE),VLOOKUP(AB54,'class and classification'!$A$340:$B$378,2,FALSE))</f>
        <v>Predominantly Urban</v>
      </c>
      <c r="AD54" t="str">
        <f>IFERROR(VLOOKUP(AB54,'class and classification'!$A$1:$C$338,3,FALSE),VLOOKUP(AB54,'class and classification'!$A$340:$C$378,3,FALSE))</f>
        <v>MD</v>
      </c>
      <c r="AI54">
        <v>76.900000000000006</v>
      </c>
      <c r="AJ54">
        <v>76.8</v>
      </c>
      <c r="BB54" t="s">
        <v>269</v>
      </c>
      <c r="BC54" t="str">
        <f>IFERROR(VLOOKUP(BB54,'class and classification'!$A$1:$B$338,2,FALSE),VLOOKUP(BB54,'class and classification'!$A$340:$B$378,2,FALSE))</f>
        <v>Predominantly Urban</v>
      </c>
      <c r="BD54" t="str">
        <f>IFERROR(VLOOKUP(BB54,'class and classification'!$A$1:$C$338,3,FALSE),VLOOKUP(BB54,'class and classification'!$A$340:$C$378,3,FALSE))</f>
        <v>MD</v>
      </c>
      <c r="BG54">
        <v>0.7</v>
      </c>
      <c r="BH54">
        <v>11.5</v>
      </c>
      <c r="BI54">
        <v>16.7</v>
      </c>
      <c r="BJ54">
        <v>19.899999999999999</v>
      </c>
      <c r="BL54" t="s">
        <v>269</v>
      </c>
      <c r="BM54" t="str">
        <f>IFERROR(VLOOKUP(BL54,'class and classification'!$A$1:$B$338,2,FALSE),VLOOKUP(BL54,'class and classification'!$A$340:$B$378,2,FALSE))</f>
        <v>Predominantly Urban</v>
      </c>
      <c r="BN54" t="str">
        <f>IFERROR(VLOOKUP(BL54,'class and classification'!$A$1:$C$338,3,FALSE),VLOOKUP(BL54,'class and classification'!$A$340:$C$378,3,FALSE))</f>
        <v>MD</v>
      </c>
      <c r="BO54">
        <v>81.540000000000006</v>
      </c>
      <c r="BP54">
        <v>73.09</v>
      </c>
      <c r="BQ54">
        <v>87.41</v>
      </c>
      <c r="BR54">
        <v>90.99</v>
      </c>
      <c r="BS54">
        <v>90.38</v>
      </c>
      <c r="BT54">
        <v>91.28</v>
      </c>
    </row>
    <row r="55" spans="2:72"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94</v>
      </c>
      <c r="F55">
        <v>94</v>
      </c>
      <c r="G55">
        <v>97</v>
      </c>
      <c r="H55">
        <v>95.2</v>
      </c>
      <c r="I55">
        <v>96.3</v>
      </c>
      <c r="J55">
        <v>97.5</v>
      </c>
      <c r="AB55" t="s">
        <v>52</v>
      </c>
      <c r="AC55" t="str">
        <f>IFERROR(VLOOKUP(AB55,'class and classification'!$A$1:$B$338,2,FALSE),VLOOKUP(AB55,'class and classification'!$A$340:$B$378,2,FALSE))</f>
        <v>Predominantly Urban</v>
      </c>
      <c r="AD55" t="str">
        <f>IFERROR(VLOOKUP(AB55,'class and classification'!$A$1:$C$338,3,FALSE),VLOOKUP(AB55,'class and classification'!$A$340:$C$378,3,FALSE))</f>
        <v>MD</v>
      </c>
      <c r="AI55">
        <v>10.6</v>
      </c>
      <c r="AJ55">
        <v>14.3</v>
      </c>
      <c r="BB55" t="s">
        <v>284</v>
      </c>
      <c r="BC55" t="str">
        <f>IFERROR(VLOOKUP(BB55,'class and classification'!$A$1:$B$338,2,FALSE),VLOOKUP(BB55,'class and classification'!$A$340:$B$378,2,FALSE))</f>
        <v>Predominantly Urban</v>
      </c>
      <c r="BD55" t="str">
        <f>IFERROR(VLOOKUP(BB55,'class and classification'!$A$1:$C$338,3,FALSE),VLOOKUP(BB55,'class and classification'!$A$340:$C$378,3,FALSE))</f>
        <v>MD</v>
      </c>
      <c r="BG55">
        <v>2</v>
      </c>
      <c r="BH55">
        <v>2.1</v>
      </c>
      <c r="BI55">
        <v>2.4</v>
      </c>
      <c r="BJ55">
        <v>3.5</v>
      </c>
      <c r="BL55" t="s">
        <v>284</v>
      </c>
      <c r="BM55" t="str">
        <f>IFERROR(VLOOKUP(BL55,'class and classification'!$A$1:$B$338,2,FALSE),VLOOKUP(BL55,'class and classification'!$A$340:$B$378,2,FALSE))</f>
        <v>Predominantly Urban</v>
      </c>
      <c r="BN55" t="str">
        <f>IFERROR(VLOOKUP(BL55,'class and classification'!$A$1:$C$338,3,FALSE),VLOOKUP(BL55,'class and classification'!$A$340:$C$378,3,FALSE))</f>
        <v>MD</v>
      </c>
      <c r="BO55">
        <v>90.18</v>
      </c>
      <c r="BP55">
        <v>75.540000000000006</v>
      </c>
      <c r="BQ55">
        <v>82.73</v>
      </c>
      <c r="BR55">
        <v>86.95</v>
      </c>
      <c r="BS55">
        <v>89.87</v>
      </c>
      <c r="BT55">
        <v>89.53</v>
      </c>
    </row>
    <row r="56" spans="2:72"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95</v>
      </c>
      <c r="F56">
        <v>95</v>
      </c>
      <c r="G56">
        <v>95.7</v>
      </c>
      <c r="H56">
        <v>95.199999999999989</v>
      </c>
      <c r="I56">
        <v>96.9</v>
      </c>
      <c r="J56">
        <v>97.9</v>
      </c>
      <c r="AB56" t="s">
        <v>150</v>
      </c>
      <c r="AC56" t="str">
        <f>IFERROR(VLOOKUP(AB56,'class and classification'!$A$1:$B$338,2,FALSE),VLOOKUP(AB56,'class and classification'!$A$340:$B$378,2,FALSE))</f>
        <v>Predominantly Urban</v>
      </c>
      <c r="AD56" t="str">
        <f>IFERROR(VLOOKUP(AB56,'class and classification'!$A$1:$C$338,3,FALSE),VLOOKUP(AB56,'class and classification'!$A$340:$C$378,3,FALSE))</f>
        <v>MD</v>
      </c>
      <c r="AI56">
        <v>22.4</v>
      </c>
      <c r="AJ56">
        <v>38.299999999999997</v>
      </c>
      <c r="BB56" t="s">
        <v>306</v>
      </c>
      <c r="BC56" t="str">
        <f>IFERROR(VLOOKUP(BB56,'class and classification'!$A$1:$B$338,2,FALSE),VLOOKUP(BB56,'class and classification'!$A$340:$B$378,2,FALSE))</f>
        <v>Predominantly Urban</v>
      </c>
      <c r="BD56" t="str">
        <f>IFERROR(VLOOKUP(BB56,'class and classification'!$A$1:$C$338,3,FALSE),VLOOKUP(BB56,'class and classification'!$A$340:$C$378,3,FALSE))</f>
        <v>MD</v>
      </c>
      <c r="BG56">
        <v>0.4</v>
      </c>
      <c r="BH56">
        <v>0.9</v>
      </c>
      <c r="BI56">
        <v>3.6</v>
      </c>
      <c r="BJ56">
        <v>6</v>
      </c>
      <c r="BL56" t="s">
        <v>306</v>
      </c>
      <c r="BM56" t="str">
        <f>IFERROR(VLOOKUP(BL56,'class and classification'!$A$1:$B$338,2,FALSE),VLOOKUP(BL56,'class and classification'!$A$340:$B$378,2,FALSE))</f>
        <v>Predominantly Urban</v>
      </c>
      <c r="BN56" t="str">
        <f>IFERROR(VLOOKUP(BL56,'class and classification'!$A$1:$C$338,3,FALSE),VLOOKUP(BL56,'class and classification'!$A$340:$C$378,3,FALSE))</f>
        <v>MD</v>
      </c>
      <c r="BO56">
        <v>87.63</v>
      </c>
      <c r="BP56">
        <v>54.44</v>
      </c>
      <c r="BQ56">
        <v>67.959999999999994</v>
      </c>
      <c r="BR56">
        <v>80.03</v>
      </c>
      <c r="BS56">
        <v>77.34</v>
      </c>
      <c r="BT56">
        <v>84.63</v>
      </c>
    </row>
    <row r="57" spans="2:72"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92</v>
      </c>
      <c r="F57">
        <v>94</v>
      </c>
      <c r="G57">
        <v>96.1</v>
      </c>
      <c r="H57">
        <v>95.1</v>
      </c>
      <c r="I57">
        <v>95.9</v>
      </c>
      <c r="J57">
        <v>95.9</v>
      </c>
      <c r="AB57" t="s">
        <v>154</v>
      </c>
      <c r="AC57" t="str">
        <f>IFERROR(VLOOKUP(AB57,'class and classification'!$A$1:$B$338,2,FALSE),VLOOKUP(AB57,'class and classification'!$A$340:$B$378,2,FALSE))</f>
        <v>Predominantly Urban</v>
      </c>
      <c r="AD57" t="str">
        <f>IFERROR(VLOOKUP(AB57,'class and classification'!$A$1:$C$338,3,FALSE),VLOOKUP(AB57,'class and classification'!$A$340:$C$378,3,FALSE))</f>
        <v>MD</v>
      </c>
      <c r="AI57">
        <v>80.900000000000006</v>
      </c>
      <c r="AJ57">
        <v>84</v>
      </c>
      <c r="BB57" t="s">
        <v>151</v>
      </c>
      <c r="BC57" t="str">
        <f>IFERROR(VLOOKUP(BB57,'class and classification'!$A$1:$B$338,2,FALSE),VLOOKUP(BB57,'class and classification'!$A$340:$B$378,2,FALSE))</f>
        <v>Predominantly Urban</v>
      </c>
      <c r="BD57" t="str">
        <f>IFERROR(VLOOKUP(BB57,'class and classification'!$A$1:$C$338,3,FALSE),VLOOKUP(BB57,'class and classification'!$A$340:$C$378,3,FALSE))</f>
        <v>MD</v>
      </c>
      <c r="BG57">
        <v>5.5</v>
      </c>
      <c r="BH57">
        <v>3.9</v>
      </c>
      <c r="BI57">
        <v>10</v>
      </c>
      <c r="BJ57">
        <v>23</v>
      </c>
      <c r="BL57" t="s">
        <v>151</v>
      </c>
      <c r="BM57" t="str">
        <f>IFERROR(VLOOKUP(BL57,'class and classification'!$A$1:$B$338,2,FALSE),VLOOKUP(BL57,'class and classification'!$A$340:$B$378,2,FALSE))</f>
        <v>Predominantly Urban</v>
      </c>
      <c r="BN57" t="str">
        <f>IFERROR(VLOOKUP(BL57,'class and classification'!$A$1:$C$338,3,FALSE),VLOOKUP(BL57,'class and classification'!$A$340:$C$378,3,FALSE))</f>
        <v>MD</v>
      </c>
      <c r="BO57">
        <v>88.87</v>
      </c>
      <c r="BP57">
        <v>61.46</v>
      </c>
      <c r="BQ57">
        <v>83.56</v>
      </c>
      <c r="BR57">
        <v>91.35</v>
      </c>
      <c r="BS57">
        <v>93.7</v>
      </c>
      <c r="BT57">
        <v>94.73</v>
      </c>
    </row>
    <row r="58" spans="2:72"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98</v>
      </c>
      <c r="F58">
        <v>98</v>
      </c>
      <c r="G58">
        <v>98.6</v>
      </c>
      <c r="H58">
        <v>97.5</v>
      </c>
      <c r="I58">
        <v>97.7</v>
      </c>
      <c r="J58">
        <v>97.7</v>
      </c>
      <c r="AB58" t="s">
        <v>288</v>
      </c>
      <c r="AC58" t="str">
        <f>IFERROR(VLOOKUP(AB58,'class and classification'!$A$1:$B$338,2,FALSE),VLOOKUP(AB58,'class and classification'!$A$340:$B$378,2,FALSE))</f>
        <v>Predominantly Urban</v>
      </c>
      <c r="AD58" t="str">
        <f>IFERROR(VLOOKUP(AB58,'class and classification'!$A$1:$C$338,3,FALSE),VLOOKUP(AB58,'class and classification'!$A$340:$C$378,3,FALSE))</f>
        <v>MD</v>
      </c>
      <c r="AI58">
        <v>20.399999999999999</v>
      </c>
      <c r="AJ58">
        <v>26.1</v>
      </c>
      <c r="BB58" t="s">
        <v>160</v>
      </c>
      <c r="BC58" t="str">
        <f>IFERROR(VLOOKUP(BB58,'class and classification'!$A$1:$B$338,2,FALSE),VLOOKUP(BB58,'class and classification'!$A$340:$B$378,2,FALSE))</f>
        <v>Predominantly Urban</v>
      </c>
      <c r="BD58" t="str">
        <f>IFERROR(VLOOKUP(BB58,'class and classification'!$A$1:$C$338,3,FALSE),VLOOKUP(BB58,'class and classification'!$A$340:$C$378,3,FALSE))</f>
        <v>MD</v>
      </c>
      <c r="BG58">
        <v>3.8</v>
      </c>
      <c r="BH58">
        <v>25.1</v>
      </c>
      <c r="BI58">
        <v>31.4</v>
      </c>
      <c r="BJ58">
        <v>38.299999999999997</v>
      </c>
      <c r="BL58" t="s">
        <v>160</v>
      </c>
      <c r="BM58" t="str">
        <f>IFERROR(VLOOKUP(BL58,'class and classification'!$A$1:$B$338,2,FALSE),VLOOKUP(BL58,'class and classification'!$A$340:$B$378,2,FALSE))</f>
        <v>Predominantly Urban</v>
      </c>
      <c r="BN58" t="str">
        <f>IFERROR(VLOOKUP(BL58,'class and classification'!$A$1:$C$338,3,FALSE),VLOOKUP(BL58,'class and classification'!$A$340:$C$378,3,FALSE))</f>
        <v>MD</v>
      </c>
      <c r="BO58">
        <v>99.22999999999999</v>
      </c>
      <c r="BP58">
        <v>82.66</v>
      </c>
      <c r="BQ58">
        <v>91.7</v>
      </c>
      <c r="BR58">
        <v>91.49</v>
      </c>
      <c r="BS58">
        <v>91.98</v>
      </c>
      <c r="BT58">
        <v>92.69</v>
      </c>
    </row>
    <row r="59" spans="2:72"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82</v>
      </c>
      <c r="F59">
        <v>88</v>
      </c>
      <c r="G59">
        <v>91.2</v>
      </c>
      <c r="H59">
        <v>91.8</v>
      </c>
      <c r="I59">
        <v>92.6</v>
      </c>
      <c r="J59">
        <v>93</v>
      </c>
      <c r="AB59" t="s">
        <v>82</v>
      </c>
      <c r="AC59" t="str">
        <f>IFERROR(VLOOKUP(AB59,'class and classification'!$A$1:$B$338,2,FALSE),VLOOKUP(AB59,'class and classification'!$A$340:$B$378,2,FALSE))</f>
        <v>Predominantly Urban</v>
      </c>
      <c r="AD59" t="str">
        <f>IFERROR(VLOOKUP(AB59,'class and classification'!$A$1:$C$338,3,FALSE),VLOOKUP(AB59,'class and classification'!$A$340:$C$378,3,FALSE))</f>
        <v>UA</v>
      </c>
      <c r="AI59">
        <v>9.6</v>
      </c>
      <c r="AJ59">
        <v>46.9</v>
      </c>
      <c r="BB59" t="s">
        <v>229</v>
      </c>
      <c r="BC59" t="str">
        <f>IFERROR(VLOOKUP(BB59,'class and classification'!$A$1:$B$338,2,FALSE),VLOOKUP(BB59,'class and classification'!$A$340:$B$378,2,FALSE))</f>
        <v>Predominantly Urban</v>
      </c>
      <c r="BD59" t="str">
        <f>IFERROR(VLOOKUP(BB59,'class and classification'!$A$1:$C$338,3,FALSE),VLOOKUP(BB59,'class and classification'!$A$340:$C$378,3,FALSE))</f>
        <v>MD</v>
      </c>
      <c r="BG59">
        <v>0.1</v>
      </c>
      <c r="BH59">
        <v>2.1</v>
      </c>
      <c r="BI59">
        <v>26.4</v>
      </c>
      <c r="BJ59">
        <v>39.700000000000003</v>
      </c>
      <c r="BL59" t="s">
        <v>229</v>
      </c>
      <c r="BM59" t="str">
        <f>IFERROR(VLOOKUP(BL59,'class and classification'!$A$1:$B$338,2,FALSE),VLOOKUP(BL59,'class and classification'!$A$340:$B$378,2,FALSE))</f>
        <v>Predominantly Urban</v>
      </c>
      <c r="BN59" t="str">
        <f>IFERROR(VLOOKUP(BL59,'class and classification'!$A$1:$C$338,3,FALSE),VLOOKUP(BL59,'class and classification'!$A$340:$C$378,3,FALSE))</f>
        <v>MD</v>
      </c>
      <c r="BO59">
        <v>85.13</v>
      </c>
      <c r="BP59">
        <v>64.48</v>
      </c>
      <c r="BQ59">
        <v>70.33</v>
      </c>
      <c r="BR59">
        <v>71.8</v>
      </c>
      <c r="BS59">
        <v>71.72</v>
      </c>
      <c r="BT59">
        <v>74.319999999999993</v>
      </c>
    </row>
    <row r="60" spans="2:72"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87</v>
      </c>
      <c r="F60">
        <v>93</v>
      </c>
      <c r="G60">
        <v>97.7</v>
      </c>
      <c r="H60">
        <v>97.6</v>
      </c>
      <c r="I60">
        <v>97.6</v>
      </c>
      <c r="J60">
        <v>97.5</v>
      </c>
      <c r="AB60" t="s">
        <v>155</v>
      </c>
      <c r="AC60" t="str">
        <f>IFERROR(VLOOKUP(AB60,'class and classification'!$A$1:$B$338,2,FALSE),VLOOKUP(AB60,'class and classification'!$A$340:$B$378,2,FALSE))</f>
        <v>Predominantly Urban</v>
      </c>
      <c r="AD60" t="str">
        <f>IFERROR(VLOOKUP(AB60,'class and classification'!$A$1:$C$338,3,FALSE),VLOOKUP(AB60,'class and classification'!$A$340:$C$378,3,FALSE))</f>
        <v>UA</v>
      </c>
      <c r="AI60">
        <v>7.5</v>
      </c>
      <c r="AJ60">
        <v>24.1</v>
      </c>
      <c r="BB60" t="s">
        <v>255</v>
      </c>
      <c r="BC60" t="str">
        <f>IFERROR(VLOOKUP(BB60,'class and classification'!$A$1:$B$338,2,FALSE),VLOOKUP(BB60,'class and classification'!$A$340:$B$378,2,FALSE))</f>
        <v>Predominantly Urban</v>
      </c>
      <c r="BD60" t="str">
        <f>IFERROR(VLOOKUP(BB60,'class and classification'!$A$1:$C$338,3,FALSE),VLOOKUP(BB60,'class and classification'!$A$340:$C$378,3,FALSE))</f>
        <v>MD</v>
      </c>
      <c r="BG60">
        <v>0.9</v>
      </c>
      <c r="BH60">
        <v>1.4</v>
      </c>
      <c r="BI60">
        <v>4.7</v>
      </c>
      <c r="BJ60">
        <v>6.8</v>
      </c>
      <c r="BL60" t="s">
        <v>255</v>
      </c>
      <c r="BM60" t="str">
        <f>IFERROR(VLOOKUP(BL60,'class and classification'!$A$1:$B$338,2,FALSE),VLOOKUP(BL60,'class and classification'!$A$340:$B$378,2,FALSE))</f>
        <v>Predominantly Urban</v>
      </c>
      <c r="BN60" t="str">
        <f>IFERROR(VLOOKUP(BL60,'class and classification'!$A$1:$C$338,3,FALSE),VLOOKUP(BL60,'class and classification'!$A$340:$C$378,3,FALSE))</f>
        <v>MD</v>
      </c>
      <c r="BO60">
        <v>66.33</v>
      </c>
      <c r="BP60">
        <v>39.909999999999997</v>
      </c>
      <c r="BQ60">
        <v>65.489999999999995</v>
      </c>
      <c r="BR60">
        <v>71.58</v>
      </c>
      <c r="BS60">
        <v>80.13</v>
      </c>
      <c r="BT60">
        <v>74.45</v>
      </c>
    </row>
    <row r="61" spans="2:72"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92</v>
      </c>
      <c r="F61">
        <v>93</v>
      </c>
      <c r="G61">
        <v>94.8</v>
      </c>
      <c r="H61">
        <v>95.2</v>
      </c>
      <c r="I61">
        <v>95.8</v>
      </c>
      <c r="J61">
        <v>95.6</v>
      </c>
      <c r="AB61" t="s">
        <v>196</v>
      </c>
      <c r="AC61" t="str">
        <f>IFERROR(VLOOKUP(AB61,'class and classification'!$A$1:$B$338,2,FALSE),VLOOKUP(AB61,'class and classification'!$A$340:$B$378,2,FALSE))</f>
        <v>Predominantly Urban</v>
      </c>
      <c r="AD61" t="str">
        <f>IFERROR(VLOOKUP(AB61,'class and classification'!$A$1:$C$338,3,FALSE),VLOOKUP(AB61,'class and classification'!$A$340:$C$378,3,FALSE))</f>
        <v>UA</v>
      </c>
      <c r="AI61">
        <v>21</v>
      </c>
      <c r="AJ61">
        <v>32.799999999999997</v>
      </c>
      <c r="BB61" t="s">
        <v>310</v>
      </c>
      <c r="BC61" t="str">
        <f>IFERROR(VLOOKUP(BB61,'class and classification'!$A$1:$B$338,2,FALSE),VLOOKUP(BB61,'class and classification'!$A$340:$B$378,2,FALSE))</f>
        <v>Predominantly Urban</v>
      </c>
      <c r="BD61" t="str">
        <f>IFERROR(VLOOKUP(BB61,'class and classification'!$A$1:$C$338,3,FALSE),VLOOKUP(BB61,'class and classification'!$A$340:$C$378,3,FALSE))</f>
        <v>MD</v>
      </c>
      <c r="BG61">
        <v>0.7</v>
      </c>
      <c r="BH61">
        <v>16.399999999999999</v>
      </c>
      <c r="BI61">
        <v>41.2</v>
      </c>
      <c r="BJ61">
        <v>63.8</v>
      </c>
      <c r="BL61" t="s">
        <v>310</v>
      </c>
      <c r="BM61" t="str">
        <f>IFERROR(VLOOKUP(BL61,'class and classification'!$A$1:$B$338,2,FALSE),VLOOKUP(BL61,'class and classification'!$A$340:$B$378,2,FALSE))</f>
        <v>Predominantly Urban</v>
      </c>
      <c r="BN61" t="str">
        <f>IFERROR(VLOOKUP(BL61,'class and classification'!$A$1:$C$338,3,FALSE),VLOOKUP(BL61,'class and classification'!$A$340:$C$378,3,FALSE))</f>
        <v>MD</v>
      </c>
      <c r="BO61">
        <v>89.89</v>
      </c>
      <c r="BP61">
        <v>71.06</v>
      </c>
      <c r="BQ61">
        <v>79.72</v>
      </c>
      <c r="BR61">
        <v>80.53</v>
      </c>
      <c r="BS61">
        <v>80.959999999999994</v>
      </c>
      <c r="BT61">
        <v>80.34</v>
      </c>
    </row>
    <row r="62" spans="2:72"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89</v>
      </c>
      <c r="F62">
        <v>90</v>
      </c>
      <c r="G62">
        <v>93.800000000000011</v>
      </c>
      <c r="H62">
        <v>93.4</v>
      </c>
      <c r="I62">
        <v>93.9</v>
      </c>
      <c r="J62">
        <v>94.5</v>
      </c>
      <c r="AB62" t="s">
        <v>223</v>
      </c>
      <c r="AC62" t="str">
        <f>IFERROR(VLOOKUP(AB62,'class and classification'!$A$1:$B$338,2,FALSE),VLOOKUP(AB62,'class and classification'!$A$340:$B$378,2,FALSE))</f>
        <v>Predominantly Rural</v>
      </c>
      <c r="AD62" t="str">
        <f>IFERROR(VLOOKUP(AB62,'class and classification'!$A$1:$C$338,3,FALSE),VLOOKUP(AB62,'class and classification'!$A$340:$C$378,3,FALSE))</f>
        <v>UA</v>
      </c>
      <c r="AI62">
        <v>12.1</v>
      </c>
      <c r="AJ62">
        <v>14.4</v>
      </c>
      <c r="BB62" t="s">
        <v>18</v>
      </c>
      <c r="BC62" t="str">
        <f>IFERROR(VLOOKUP(BB62,'class and classification'!$A$1:$B$338,2,FALSE),VLOOKUP(BB62,'class and classification'!$A$340:$B$378,2,FALSE))</f>
        <v>Predominantly Urban</v>
      </c>
      <c r="BD62" t="str">
        <f>IFERROR(VLOOKUP(BB62,'class and classification'!$A$1:$C$338,3,FALSE),VLOOKUP(BB62,'class and classification'!$A$340:$C$378,3,FALSE))</f>
        <v>MD</v>
      </c>
      <c r="BG62">
        <v>0.8</v>
      </c>
      <c r="BH62">
        <v>14.3</v>
      </c>
      <c r="BI62">
        <v>22.2</v>
      </c>
      <c r="BJ62">
        <v>24.7</v>
      </c>
      <c r="BL62" t="s">
        <v>18</v>
      </c>
      <c r="BM62" t="str">
        <f>IFERROR(VLOOKUP(BL62,'class and classification'!$A$1:$B$338,2,FALSE),VLOOKUP(BL62,'class and classification'!$A$340:$B$378,2,FALSE))</f>
        <v>Predominantly Urban</v>
      </c>
      <c r="BN62" t="str">
        <f>IFERROR(VLOOKUP(BL62,'class and classification'!$A$1:$C$338,3,FALSE),VLOOKUP(BL62,'class and classification'!$A$340:$C$378,3,FALSE))</f>
        <v>MD</v>
      </c>
      <c r="BO62">
        <v>67.84</v>
      </c>
      <c r="BP62">
        <v>61.78</v>
      </c>
      <c r="BQ62">
        <v>79.540000000000006</v>
      </c>
      <c r="BR62">
        <v>78.5</v>
      </c>
      <c r="BS62">
        <v>77.12</v>
      </c>
      <c r="BT62">
        <v>79.349999999999994</v>
      </c>
    </row>
    <row r="63" spans="2:72"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95</v>
      </c>
      <c r="F63">
        <v>96</v>
      </c>
      <c r="G63">
        <v>97.1</v>
      </c>
      <c r="H63">
        <v>97</v>
      </c>
      <c r="I63">
        <v>96.9</v>
      </c>
      <c r="J63">
        <v>97.1</v>
      </c>
      <c r="AB63" t="s">
        <v>323</v>
      </c>
      <c r="AC63" t="str">
        <f>IFERROR(VLOOKUP(AB63,'class and classification'!$A$1:$B$338,2,FALSE),VLOOKUP(AB63,'class and classification'!$A$340:$B$378,2,FALSE))</f>
        <v>Urban with Significant Rural</v>
      </c>
      <c r="AD63" t="str">
        <f>IFERROR(VLOOKUP(AB63,'class and classification'!$A$1:$C$338,3,FALSE),VLOOKUP(AB63,'class and classification'!$A$340:$C$378,3,FALSE))</f>
        <v>SC</v>
      </c>
      <c r="BB63" t="s">
        <v>84</v>
      </c>
      <c r="BC63" t="str">
        <f>IFERROR(VLOOKUP(BB63,'class and classification'!$A$1:$B$338,2,FALSE),VLOOKUP(BB63,'class and classification'!$A$340:$B$378,2,FALSE))</f>
        <v>Predominantly Urban</v>
      </c>
      <c r="BD63" t="str">
        <f>IFERROR(VLOOKUP(BB63,'class and classification'!$A$1:$C$338,3,FALSE),VLOOKUP(BB63,'class and classification'!$A$340:$C$378,3,FALSE))</f>
        <v>MD</v>
      </c>
      <c r="BG63">
        <v>6.6</v>
      </c>
      <c r="BH63">
        <v>7.6</v>
      </c>
      <c r="BI63">
        <v>25.2</v>
      </c>
      <c r="BJ63">
        <v>49.3</v>
      </c>
      <c r="BL63" t="s">
        <v>84</v>
      </c>
      <c r="BM63" t="str">
        <f>IFERROR(VLOOKUP(BL63,'class and classification'!$A$1:$B$338,2,FALSE),VLOOKUP(BL63,'class and classification'!$A$340:$B$378,2,FALSE))</f>
        <v>Predominantly Urban</v>
      </c>
      <c r="BN63" t="str">
        <f>IFERROR(VLOOKUP(BL63,'class and classification'!$A$1:$C$338,3,FALSE),VLOOKUP(BL63,'class and classification'!$A$340:$C$378,3,FALSE))</f>
        <v>MD</v>
      </c>
      <c r="BO63">
        <v>78.069999999999993</v>
      </c>
      <c r="BP63">
        <v>61.11</v>
      </c>
      <c r="BQ63">
        <v>74.989999999999995</v>
      </c>
      <c r="BR63">
        <v>77.27</v>
      </c>
      <c r="BS63">
        <v>79.47</v>
      </c>
      <c r="BT63">
        <v>79.41</v>
      </c>
    </row>
    <row r="64" spans="2:72"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76</v>
      </c>
      <c r="F64">
        <v>96</v>
      </c>
      <c r="G64">
        <v>93.5</v>
      </c>
      <c r="H64">
        <v>95.5</v>
      </c>
      <c r="I64">
        <v>97.5</v>
      </c>
      <c r="J64">
        <v>97.2</v>
      </c>
      <c r="AB64" t="s">
        <v>332</v>
      </c>
      <c r="AC64" t="str">
        <f>IFERROR(VLOOKUP(AB64,'class and classification'!$A$1:$B$338,2,FALSE),VLOOKUP(AB64,'class and classification'!$A$340:$B$378,2,FALSE))</f>
        <v>Urban with Significant Rural</v>
      </c>
      <c r="AD64" t="str">
        <f>IFERROR(VLOOKUP(AB64,'class and classification'!$A$1:$C$338,3,FALSE),VLOOKUP(AB64,'class and classification'!$A$340:$C$378,3,FALSE))</f>
        <v>SC</v>
      </c>
      <c r="BB64" t="s">
        <v>218</v>
      </c>
      <c r="BC64" t="str">
        <f>IFERROR(VLOOKUP(BB64,'class and classification'!$A$1:$B$338,2,FALSE),VLOOKUP(BB64,'class and classification'!$A$340:$B$378,2,FALSE))</f>
        <v>Predominantly Urban</v>
      </c>
      <c r="BD64" t="str">
        <f>IFERROR(VLOOKUP(BB64,'class and classification'!$A$1:$C$338,3,FALSE),VLOOKUP(BB64,'class and classification'!$A$340:$C$378,3,FALSE))</f>
        <v>MD</v>
      </c>
      <c r="BG64">
        <v>5.4</v>
      </c>
      <c r="BH64">
        <v>8.1999999999999993</v>
      </c>
      <c r="BI64">
        <v>9.3000000000000007</v>
      </c>
      <c r="BJ64">
        <v>20.5</v>
      </c>
      <c r="BL64" t="s">
        <v>218</v>
      </c>
      <c r="BM64" t="str">
        <f>IFERROR(VLOOKUP(BL64,'class and classification'!$A$1:$B$338,2,FALSE),VLOOKUP(BL64,'class and classification'!$A$340:$B$378,2,FALSE))</f>
        <v>Predominantly Urban</v>
      </c>
      <c r="BN64" t="str">
        <f>IFERROR(VLOOKUP(BL64,'class and classification'!$A$1:$C$338,3,FALSE),VLOOKUP(BL64,'class and classification'!$A$340:$C$378,3,FALSE))</f>
        <v>MD</v>
      </c>
      <c r="BO64">
        <v>80.010000000000005</v>
      </c>
      <c r="BP64">
        <v>57.24</v>
      </c>
      <c r="BQ64">
        <v>67.739999999999995</v>
      </c>
      <c r="BR64">
        <v>74.33</v>
      </c>
      <c r="BS64">
        <v>78.430000000000007</v>
      </c>
      <c r="BT64">
        <v>81.42</v>
      </c>
    </row>
    <row r="65" spans="2:72"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84</v>
      </c>
      <c r="F65">
        <v>88</v>
      </c>
      <c r="G65">
        <v>92.1</v>
      </c>
      <c r="H65">
        <v>92.7</v>
      </c>
      <c r="I65">
        <v>94.1</v>
      </c>
      <c r="J65">
        <v>94.9</v>
      </c>
      <c r="AB65" t="s">
        <v>333</v>
      </c>
      <c r="AC65" t="str">
        <f>IFERROR(VLOOKUP(AB65,'class and classification'!$A$1:$B$338,2,FALSE),VLOOKUP(AB65,'class and classification'!$A$340:$B$378,2,FALSE))</f>
        <v>Predominantly Rural</v>
      </c>
      <c r="AD65" t="str">
        <f>IFERROR(VLOOKUP(AB65,'class and classification'!$A$1:$C$338,3,FALSE),VLOOKUP(AB65,'class and classification'!$A$340:$C$378,3,FALSE))</f>
        <v>SC</v>
      </c>
      <c r="BB65" t="s">
        <v>232</v>
      </c>
      <c r="BC65" t="str">
        <f>IFERROR(VLOOKUP(BB65,'class and classification'!$A$1:$B$338,2,FALSE),VLOOKUP(BB65,'class and classification'!$A$340:$B$378,2,FALSE))</f>
        <v>Predominantly Urban</v>
      </c>
      <c r="BD65" t="str">
        <f>IFERROR(VLOOKUP(BB65,'class and classification'!$A$1:$C$338,3,FALSE),VLOOKUP(BB65,'class and classification'!$A$340:$C$378,3,FALSE))</f>
        <v>MD</v>
      </c>
      <c r="BG65">
        <v>1.5</v>
      </c>
      <c r="BH65">
        <v>2.4</v>
      </c>
      <c r="BI65">
        <v>4.5</v>
      </c>
      <c r="BJ65">
        <v>21.1</v>
      </c>
      <c r="BL65" t="s">
        <v>232</v>
      </c>
      <c r="BM65" t="str">
        <f>IFERROR(VLOOKUP(BL65,'class and classification'!$A$1:$B$338,2,FALSE),VLOOKUP(BL65,'class and classification'!$A$340:$B$378,2,FALSE))</f>
        <v>Predominantly Urban</v>
      </c>
      <c r="BN65" t="str">
        <f>IFERROR(VLOOKUP(BL65,'class and classification'!$A$1:$C$338,3,FALSE),VLOOKUP(BL65,'class and classification'!$A$340:$C$378,3,FALSE))</f>
        <v>MD</v>
      </c>
      <c r="BO65">
        <v>65.19</v>
      </c>
      <c r="BP65">
        <v>79.040000000000006</v>
      </c>
      <c r="BQ65">
        <v>86.77</v>
      </c>
      <c r="BR65">
        <v>88.83</v>
      </c>
      <c r="BS65">
        <v>88.32</v>
      </c>
      <c r="BT65">
        <v>89.29</v>
      </c>
    </row>
    <row r="66" spans="2:72"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88</v>
      </c>
      <c r="F66">
        <v>90</v>
      </c>
      <c r="G66">
        <v>91.3</v>
      </c>
      <c r="H66">
        <v>92.9</v>
      </c>
      <c r="I66">
        <v>94.4</v>
      </c>
      <c r="J66">
        <v>95.5</v>
      </c>
      <c r="AB66" t="s">
        <v>337</v>
      </c>
      <c r="AC66" t="str">
        <f>IFERROR(VLOOKUP(AB66,'class and classification'!$A$1:$B$338,2,FALSE),VLOOKUP(AB66,'class and classification'!$A$340:$B$378,2,FALSE))</f>
        <v>Urban with Significant Rural</v>
      </c>
      <c r="AD66" t="str">
        <f>IFERROR(VLOOKUP(AB66,'class and classification'!$A$1:$C$338,3,FALSE),VLOOKUP(AB66,'class and classification'!$A$340:$C$378,3,FALSE))</f>
        <v>SC</v>
      </c>
      <c r="BB66" t="s">
        <v>37</v>
      </c>
      <c r="BC66" t="str">
        <f>IFERROR(VLOOKUP(BB66,'class and classification'!$A$1:$B$338,2,FALSE),VLOOKUP(BB66,'class and classification'!$A$340:$B$378,2,FALSE))</f>
        <v>Predominantly Urban</v>
      </c>
      <c r="BD66" t="str">
        <f>IFERROR(VLOOKUP(BB66,'class and classification'!$A$1:$C$338,3,FALSE),VLOOKUP(BB66,'class and classification'!$A$340:$C$378,3,FALSE))</f>
        <v>MD</v>
      </c>
      <c r="BG66">
        <v>1.8</v>
      </c>
      <c r="BH66">
        <v>2.2000000000000002</v>
      </c>
      <c r="BI66">
        <v>3.4</v>
      </c>
      <c r="BJ66">
        <v>7.9</v>
      </c>
      <c r="BL66" t="s">
        <v>37</v>
      </c>
      <c r="BM66" t="str">
        <f>IFERROR(VLOOKUP(BL66,'class and classification'!$A$1:$B$338,2,FALSE),VLOOKUP(BL66,'class and classification'!$A$340:$B$378,2,FALSE))</f>
        <v>Predominantly Urban</v>
      </c>
      <c r="BN66" t="str">
        <f>IFERROR(VLOOKUP(BL66,'class and classification'!$A$1:$C$338,3,FALSE),VLOOKUP(BL66,'class and classification'!$A$340:$C$378,3,FALSE))</f>
        <v>MD</v>
      </c>
      <c r="BO66">
        <v>84.6</v>
      </c>
      <c r="BP66">
        <v>72.55</v>
      </c>
      <c r="BQ66">
        <v>85.42</v>
      </c>
      <c r="BR66">
        <v>86.45</v>
      </c>
      <c r="BS66">
        <v>85.36</v>
      </c>
      <c r="BT66">
        <v>83.86</v>
      </c>
    </row>
    <row r="67" spans="2:72"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89</v>
      </c>
      <c r="F67">
        <v>90</v>
      </c>
      <c r="G67">
        <v>92.5</v>
      </c>
      <c r="H67">
        <v>91.1</v>
      </c>
      <c r="I67">
        <v>93.5</v>
      </c>
      <c r="J67">
        <v>94.8</v>
      </c>
      <c r="AB67" t="s">
        <v>189</v>
      </c>
      <c r="AC67" t="str">
        <f>IFERROR(VLOOKUP(AB67,'class and classification'!$A$1:$B$338,2,FALSE),VLOOKUP(AB67,'class and classification'!$A$340:$B$378,2,FALSE))</f>
        <v>Urban with Significant Rural</v>
      </c>
      <c r="AD67" t="str">
        <f>IFERROR(VLOOKUP(AB67,'class and classification'!$A$1:$C$338,3,FALSE),VLOOKUP(AB67,'class and classification'!$A$340:$C$378,3,FALSE))</f>
        <v>UA</v>
      </c>
      <c r="AJ67">
        <v>73.8</v>
      </c>
      <c r="BB67" t="s">
        <v>52</v>
      </c>
      <c r="BC67" t="str">
        <f>IFERROR(VLOOKUP(BB67,'class and classification'!$A$1:$B$338,2,FALSE),VLOOKUP(BB67,'class and classification'!$A$340:$B$378,2,FALSE))</f>
        <v>Predominantly Urban</v>
      </c>
      <c r="BD67" t="str">
        <f>IFERROR(VLOOKUP(BB67,'class and classification'!$A$1:$C$338,3,FALSE),VLOOKUP(BB67,'class and classification'!$A$340:$C$378,3,FALSE))</f>
        <v>MD</v>
      </c>
      <c r="BG67">
        <v>2.7</v>
      </c>
      <c r="BH67">
        <v>3.5</v>
      </c>
      <c r="BI67">
        <v>10.6</v>
      </c>
      <c r="BJ67">
        <v>14.3</v>
      </c>
      <c r="BL67" t="s">
        <v>52</v>
      </c>
      <c r="BM67" t="str">
        <f>IFERROR(VLOOKUP(BL67,'class and classification'!$A$1:$B$338,2,FALSE),VLOOKUP(BL67,'class and classification'!$A$340:$B$378,2,FALSE))</f>
        <v>Predominantly Urban</v>
      </c>
      <c r="BN67" t="str">
        <f>IFERROR(VLOOKUP(BL67,'class and classification'!$A$1:$C$338,3,FALSE),VLOOKUP(BL67,'class and classification'!$A$340:$C$378,3,FALSE))</f>
        <v>MD</v>
      </c>
      <c r="BO67">
        <v>51.38</v>
      </c>
      <c r="BP67">
        <v>73.08</v>
      </c>
      <c r="BQ67">
        <v>86.63</v>
      </c>
      <c r="BR67">
        <v>84.24</v>
      </c>
      <c r="BS67">
        <v>84.28</v>
      </c>
      <c r="BT67">
        <v>87.49</v>
      </c>
    </row>
    <row r="68" spans="2:72"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81</v>
      </c>
      <c r="F68">
        <v>92</v>
      </c>
      <c r="G68">
        <v>94.9</v>
      </c>
      <c r="H68">
        <v>93.8</v>
      </c>
      <c r="I68">
        <v>94.1</v>
      </c>
      <c r="J68">
        <v>94.2</v>
      </c>
      <c r="AB68" t="s">
        <v>302</v>
      </c>
      <c r="AC68" t="str">
        <f>IFERROR(VLOOKUP(AB68,'class and classification'!$A$1:$B$338,2,FALSE),VLOOKUP(AB68,'class and classification'!$A$340:$B$378,2,FALSE))</f>
        <v>Urban with Significant Rural</v>
      </c>
      <c r="AD68" t="str">
        <f>IFERROR(VLOOKUP(AB68,'class and classification'!$A$1:$C$338,3,FALSE),VLOOKUP(AB68,'class and classification'!$A$340:$C$378,3,FALSE))</f>
        <v>UA</v>
      </c>
      <c r="AJ68">
        <v>67.2</v>
      </c>
      <c r="BB68" t="s">
        <v>150</v>
      </c>
      <c r="BC68" t="str">
        <f>IFERROR(VLOOKUP(BB68,'class and classification'!$A$1:$B$338,2,FALSE),VLOOKUP(BB68,'class and classification'!$A$340:$B$378,2,FALSE))</f>
        <v>Predominantly Urban</v>
      </c>
      <c r="BD68" t="str">
        <f>IFERROR(VLOOKUP(BB68,'class and classification'!$A$1:$C$338,3,FALSE),VLOOKUP(BB68,'class and classification'!$A$340:$C$378,3,FALSE))</f>
        <v>MD</v>
      </c>
      <c r="BG68">
        <v>4.3</v>
      </c>
      <c r="BH68">
        <v>8.9</v>
      </c>
      <c r="BI68">
        <v>22.1</v>
      </c>
      <c r="BJ68">
        <v>38</v>
      </c>
      <c r="BL68" t="s">
        <v>150</v>
      </c>
      <c r="BM68" t="str">
        <f>IFERROR(VLOOKUP(BL68,'class and classification'!$A$1:$B$338,2,FALSE),VLOOKUP(BL68,'class and classification'!$A$340:$B$378,2,FALSE))</f>
        <v>Predominantly Urban</v>
      </c>
      <c r="BN68" t="str">
        <f>IFERROR(VLOOKUP(BL68,'class and classification'!$A$1:$C$338,3,FALSE),VLOOKUP(BL68,'class and classification'!$A$340:$C$378,3,FALSE))</f>
        <v>MD</v>
      </c>
      <c r="BO68">
        <v>82.25</v>
      </c>
      <c r="BP68">
        <v>72.290000000000006</v>
      </c>
      <c r="BQ68">
        <v>86.74</v>
      </c>
      <c r="BR68">
        <v>82.34</v>
      </c>
      <c r="BS68">
        <v>82.35</v>
      </c>
      <c r="BT68">
        <v>81.36</v>
      </c>
    </row>
    <row r="69" spans="2:72" x14ac:dyDescent="0.3">
      <c r="AB69" t="s">
        <v>133</v>
      </c>
      <c r="AC69" t="str">
        <f>IFERROR(VLOOKUP(AB69,'class and classification'!$A$1:$B$338,2,FALSE),VLOOKUP(AB69,'class and classification'!$A$340:$B$378,2,FALSE))</f>
        <v>Predominantly Rural</v>
      </c>
      <c r="AD69" t="str">
        <f>IFERROR(VLOOKUP(AB69,'class and classification'!$A$1:$C$338,3,FALSE),VLOOKUP(AB69,'class and classification'!$A$340:$C$378,3,FALSE))</f>
        <v>UA</v>
      </c>
      <c r="AI69">
        <v>17.100000000000001</v>
      </c>
      <c r="AJ69">
        <v>24.5</v>
      </c>
      <c r="BB69" t="s">
        <v>154</v>
      </c>
      <c r="BC69" t="str">
        <f>IFERROR(VLOOKUP(BB69,'class and classification'!$A$1:$B$338,2,FALSE),VLOOKUP(BB69,'class and classification'!$A$340:$B$378,2,FALSE))</f>
        <v>Predominantly Urban</v>
      </c>
      <c r="BD69" t="str">
        <f>IFERROR(VLOOKUP(BB69,'class and classification'!$A$1:$C$338,3,FALSE),VLOOKUP(BB69,'class and classification'!$A$340:$C$378,3,FALSE))</f>
        <v>MD</v>
      </c>
      <c r="BG69">
        <v>7.8</v>
      </c>
      <c r="BH69">
        <v>27.2</v>
      </c>
      <c r="BI69">
        <v>44.3</v>
      </c>
      <c r="BJ69">
        <v>60.7</v>
      </c>
      <c r="BL69" t="s">
        <v>154</v>
      </c>
      <c r="BM69" t="str">
        <f>IFERROR(VLOOKUP(BL69,'class and classification'!$A$1:$B$338,2,FALSE),VLOOKUP(BL69,'class and classification'!$A$340:$B$378,2,FALSE))</f>
        <v>Predominantly Urban</v>
      </c>
      <c r="BN69" t="str">
        <f>IFERROR(VLOOKUP(BL69,'class and classification'!$A$1:$C$338,3,FALSE),VLOOKUP(BL69,'class and classification'!$A$340:$C$378,3,FALSE))</f>
        <v>MD</v>
      </c>
      <c r="BO69">
        <v>84.93</v>
      </c>
      <c r="BP69">
        <v>76.94</v>
      </c>
      <c r="BQ69">
        <v>85.17</v>
      </c>
      <c r="BR69">
        <v>87.64</v>
      </c>
      <c r="BS69">
        <v>87.31</v>
      </c>
      <c r="BT69">
        <v>87.28</v>
      </c>
    </row>
    <row r="70" spans="2:72" x14ac:dyDescent="0.3">
      <c r="AB70" t="s">
        <v>233</v>
      </c>
      <c r="AC70" t="str">
        <f>IFERROR(VLOOKUP(AB70,'class and classification'!$A$1:$B$338,2,FALSE),VLOOKUP(AB70,'class and classification'!$A$340:$B$378,2,FALSE))</f>
        <v>Predominantly Rural</v>
      </c>
      <c r="AD70" t="str">
        <f>IFERROR(VLOOKUP(AB70,'class and classification'!$A$1:$C$338,3,FALSE),VLOOKUP(AB70,'class and classification'!$A$340:$C$378,3,FALSE))</f>
        <v>UA</v>
      </c>
      <c r="AI70">
        <v>6.5</v>
      </c>
      <c r="AJ70">
        <v>14.1</v>
      </c>
      <c r="BB70" t="s">
        <v>288</v>
      </c>
      <c r="BC70" t="str">
        <f>IFERROR(VLOOKUP(BB70,'class and classification'!$A$1:$B$338,2,FALSE),VLOOKUP(BB70,'class and classification'!$A$340:$B$378,2,FALSE))</f>
        <v>Predominantly Urban</v>
      </c>
      <c r="BD70" t="str">
        <f>IFERROR(VLOOKUP(BB70,'class and classification'!$A$1:$C$338,3,FALSE),VLOOKUP(BB70,'class and classification'!$A$340:$C$378,3,FALSE))</f>
        <v>MD</v>
      </c>
      <c r="BG70">
        <v>4.3</v>
      </c>
      <c r="BH70">
        <v>12.6</v>
      </c>
      <c r="BI70">
        <v>20.399999999999999</v>
      </c>
      <c r="BJ70">
        <v>26.1</v>
      </c>
      <c r="BL70" t="s">
        <v>288</v>
      </c>
      <c r="BM70" t="str">
        <f>IFERROR(VLOOKUP(BL70,'class and classification'!$A$1:$B$338,2,FALSE),VLOOKUP(BL70,'class and classification'!$A$340:$B$378,2,FALSE))</f>
        <v>Predominantly Urban</v>
      </c>
      <c r="BN70" t="str">
        <f>IFERROR(VLOOKUP(BL70,'class and classification'!$A$1:$C$338,3,FALSE),VLOOKUP(BL70,'class and classification'!$A$340:$C$378,3,FALSE))</f>
        <v>MD</v>
      </c>
      <c r="BO70">
        <v>94.01</v>
      </c>
      <c r="BP70">
        <v>67.12</v>
      </c>
      <c r="BQ70">
        <v>84.07</v>
      </c>
      <c r="BR70">
        <v>77.41</v>
      </c>
      <c r="BS70">
        <v>77.72</v>
      </c>
      <c r="BT70">
        <v>78</v>
      </c>
    </row>
    <row r="71" spans="2:72" x14ac:dyDescent="0.3">
      <c r="AB71" t="s">
        <v>261</v>
      </c>
      <c r="AC71" t="str">
        <f>IFERROR(VLOOKUP(AB71,'class and classification'!$A$1:$B$338,2,FALSE),VLOOKUP(AB71,'class and classification'!$A$340:$B$378,2,FALSE))</f>
        <v>Predominantly Urban</v>
      </c>
      <c r="AD71" t="str">
        <f>IFERROR(VLOOKUP(AB71,'class and classification'!$A$1:$C$338,3,FALSE),VLOOKUP(AB71,'class and classification'!$A$340:$C$378,3,FALSE))</f>
        <v>UA</v>
      </c>
      <c r="AI71">
        <v>1</v>
      </c>
      <c r="AJ71">
        <v>23.5</v>
      </c>
      <c r="BB71" t="s">
        <v>28</v>
      </c>
      <c r="BC71" t="str">
        <f>IFERROR(VLOOKUP(BB71,'class and classification'!$A$1:$B$338,2,FALSE),VLOOKUP(BB71,'class and classification'!$A$340:$B$378,2,FALSE))</f>
        <v>Predominantly Urban</v>
      </c>
      <c r="BD71" t="str">
        <f>IFERROR(VLOOKUP(BB71,'class and classification'!$A$1:$C$338,3,FALSE),VLOOKUP(BB71,'class and classification'!$A$340:$C$378,3,FALSE))</f>
        <v>MD</v>
      </c>
      <c r="BG71">
        <v>3.1</v>
      </c>
      <c r="BH71">
        <v>20.6</v>
      </c>
      <c r="BI71">
        <v>33.4</v>
      </c>
      <c r="BJ71">
        <v>38.700000000000003</v>
      </c>
      <c r="BL71" t="s">
        <v>28</v>
      </c>
      <c r="BM71" t="str">
        <f>IFERROR(VLOOKUP(BL71,'class and classification'!$A$1:$B$338,2,FALSE),VLOOKUP(BL71,'class and classification'!$A$340:$B$378,2,FALSE))</f>
        <v>Predominantly Urban</v>
      </c>
      <c r="BN71" t="str">
        <f>IFERROR(VLOOKUP(BL71,'class and classification'!$A$1:$C$338,3,FALSE),VLOOKUP(BL71,'class and classification'!$A$340:$C$378,3,FALSE))</f>
        <v>MD</v>
      </c>
      <c r="BO71">
        <v>91.89</v>
      </c>
      <c r="BP71">
        <v>73.33</v>
      </c>
      <c r="BQ71">
        <v>89.96</v>
      </c>
      <c r="BR71">
        <v>93.92</v>
      </c>
      <c r="BS71">
        <v>87.81</v>
      </c>
      <c r="BT71">
        <v>90.56</v>
      </c>
    </row>
    <row r="72" spans="2:72"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95</v>
      </c>
      <c r="F72">
        <v>97</v>
      </c>
      <c r="G72">
        <v>99.5</v>
      </c>
      <c r="H72">
        <v>98.300000000000011</v>
      </c>
      <c r="I72">
        <v>98.9</v>
      </c>
      <c r="J72">
        <v>98.5</v>
      </c>
      <c r="AB72" t="s">
        <v>273</v>
      </c>
      <c r="AC72" t="str">
        <f>IFERROR(VLOOKUP(AB72,'class and classification'!$A$1:$B$338,2,FALSE),VLOOKUP(AB72,'class and classification'!$A$340:$B$378,2,FALSE))</f>
        <v>Predominantly Urban</v>
      </c>
      <c r="AD72" t="str">
        <f>IFERROR(VLOOKUP(AB72,'class and classification'!$A$1:$C$338,3,FALSE),VLOOKUP(AB72,'class and classification'!$A$340:$C$378,3,FALSE))</f>
        <v>UA</v>
      </c>
      <c r="AI72">
        <v>5.5</v>
      </c>
      <c r="AJ72">
        <v>77.8</v>
      </c>
      <c r="BB72" t="s">
        <v>75</v>
      </c>
      <c r="BC72" t="str">
        <f>IFERROR(VLOOKUP(BB72,'class and classification'!$A$1:$B$338,2,FALSE),VLOOKUP(BB72,'class and classification'!$A$340:$B$378,2,FALSE))</f>
        <v>Predominantly Urban</v>
      </c>
      <c r="BD72" t="str">
        <f>IFERROR(VLOOKUP(BB72,'class and classification'!$A$1:$C$338,3,FALSE),VLOOKUP(BB72,'class and classification'!$A$340:$C$378,3,FALSE))</f>
        <v>MD</v>
      </c>
      <c r="BG72">
        <v>16.399999999999999</v>
      </c>
      <c r="BH72">
        <v>34.4</v>
      </c>
      <c r="BI72">
        <v>67.2</v>
      </c>
      <c r="BJ72">
        <v>91.5</v>
      </c>
      <c r="BL72" t="s">
        <v>75</v>
      </c>
      <c r="BM72" t="str">
        <f>IFERROR(VLOOKUP(BL72,'class and classification'!$A$1:$B$338,2,FALSE),VLOOKUP(BL72,'class and classification'!$A$340:$B$378,2,FALSE))</f>
        <v>Predominantly Urban</v>
      </c>
      <c r="BN72" t="str">
        <f>IFERROR(VLOOKUP(BL72,'class and classification'!$A$1:$C$338,3,FALSE),VLOOKUP(BL72,'class and classification'!$A$340:$C$378,3,FALSE))</f>
        <v>MD</v>
      </c>
      <c r="BO72">
        <v>98.22</v>
      </c>
      <c r="BP72">
        <v>72.89</v>
      </c>
      <c r="BQ72">
        <v>77.489999999999995</v>
      </c>
      <c r="BR72">
        <v>82.78</v>
      </c>
      <c r="BS72">
        <v>83.22</v>
      </c>
      <c r="BT72">
        <v>84.79</v>
      </c>
    </row>
    <row r="73" spans="2:72"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92</v>
      </c>
      <c r="F73">
        <v>96</v>
      </c>
      <c r="G73">
        <v>96.7</v>
      </c>
      <c r="H73">
        <v>97.1</v>
      </c>
      <c r="I73">
        <v>97.3</v>
      </c>
      <c r="J73">
        <v>97.2</v>
      </c>
      <c r="AB73" t="s">
        <v>340</v>
      </c>
      <c r="AC73" t="str">
        <f>IFERROR(VLOOKUP(AB73,'class and classification'!$A$1:$B$338,2,FALSE),VLOOKUP(AB73,'class and classification'!$A$340:$B$378,2,FALSE))</f>
        <v>Urban with Significant Rural</v>
      </c>
      <c r="AD73" t="str">
        <f>IFERROR(VLOOKUP(AB73,'class and classification'!$A$1:$C$338,3,FALSE),VLOOKUP(AB73,'class and classification'!$A$340:$C$378,3,FALSE))</f>
        <v>SC</v>
      </c>
      <c r="BB73" t="s">
        <v>87</v>
      </c>
      <c r="BC73" t="str">
        <f>IFERROR(VLOOKUP(BB73,'class and classification'!$A$1:$B$338,2,FALSE),VLOOKUP(BB73,'class and classification'!$A$340:$B$378,2,FALSE))</f>
        <v>Predominantly Urban</v>
      </c>
      <c r="BD73" t="str">
        <f>IFERROR(VLOOKUP(BB73,'class and classification'!$A$1:$C$338,3,FALSE),VLOOKUP(BB73,'class and classification'!$A$340:$C$378,3,FALSE))</f>
        <v>MD</v>
      </c>
      <c r="BG73">
        <v>0.1</v>
      </c>
      <c r="BH73">
        <v>0.5</v>
      </c>
      <c r="BI73">
        <v>1.9</v>
      </c>
      <c r="BJ73">
        <v>5</v>
      </c>
      <c r="BL73" t="s">
        <v>87</v>
      </c>
      <c r="BM73" t="str">
        <f>IFERROR(VLOOKUP(BL73,'class and classification'!$A$1:$B$338,2,FALSE),VLOOKUP(BL73,'class and classification'!$A$340:$B$378,2,FALSE))</f>
        <v>Predominantly Urban</v>
      </c>
      <c r="BN73" t="str">
        <f>IFERROR(VLOOKUP(BL73,'class and classification'!$A$1:$C$338,3,FALSE),VLOOKUP(BL73,'class and classification'!$A$340:$C$378,3,FALSE))</f>
        <v>MD</v>
      </c>
      <c r="BO73">
        <v>94.92</v>
      </c>
      <c r="BP73">
        <v>64.569999999999993</v>
      </c>
      <c r="BQ73">
        <v>81.28</v>
      </c>
      <c r="BR73">
        <v>83.17</v>
      </c>
      <c r="BS73">
        <v>79.72</v>
      </c>
      <c r="BT73">
        <v>85.37</v>
      </c>
    </row>
    <row r="74" spans="2:72"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93</v>
      </c>
      <c r="F74">
        <v>94</v>
      </c>
      <c r="G74">
        <v>97.2</v>
      </c>
      <c r="H74">
        <v>96.300000000000011</v>
      </c>
      <c r="I74">
        <v>97.6</v>
      </c>
      <c r="J74">
        <v>97.5</v>
      </c>
      <c r="AB74" t="s">
        <v>343</v>
      </c>
      <c r="AC74" t="str">
        <f>IFERROR(VLOOKUP(AB74,'class and classification'!$A$1:$B$338,2,FALSE),VLOOKUP(AB74,'class and classification'!$A$340:$B$378,2,FALSE))</f>
        <v>Urban with Significant Rural</v>
      </c>
      <c r="AD74" t="str">
        <f>IFERROR(VLOOKUP(AB74,'class and classification'!$A$1:$C$338,3,FALSE),VLOOKUP(AB74,'class and classification'!$A$340:$C$378,3,FALSE))</f>
        <v>SC</v>
      </c>
      <c r="BB74" t="s">
        <v>226</v>
      </c>
      <c r="BC74" t="str">
        <f>IFERROR(VLOOKUP(BB74,'class and classification'!$A$1:$B$338,2,FALSE),VLOOKUP(BB74,'class and classification'!$A$340:$B$378,2,FALSE))</f>
        <v>Predominantly Urban</v>
      </c>
      <c r="BD74" t="str">
        <f>IFERROR(VLOOKUP(BB74,'class and classification'!$A$1:$C$338,3,FALSE),VLOOKUP(BB74,'class and classification'!$A$340:$C$378,3,FALSE))</f>
        <v>MD</v>
      </c>
      <c r="BG74">
        <v>0.5</v>
      </c>
      <c r="BH74">
        <v>2.6</v>
      </c>
      <c r="BI74">
        <v>11.2</v>
      </c>
      <c r="BJ74">
        <v>19.399999999999999</v>
      </c>
      <c r="BL74" t="s">
        <v>226</v>
      </c>
      <c r="BM74" t="str">
        <f>IFERROR(VLOOKUP(BL74,'class and classification'!$A$1:$B$338,2,FALSE),VLOOKUP(BL74,'class and classification'!$A$340:$B$378,2,FALSE))</f>
        <v>Predominantly Urban</v>
      </c>
      <c r="BN74" t="str">
        <f>IFERROR(VLOOKUP(BL74,'class and classification'!$A$1:$C$338,3,FALSE),VLOOKUP(BL74,'class and classification'!$A$340:$C$378,3,FALSE))</f>
        <v>MD</v>
      </c>
      <c r="BO74">
        <v>97.23</v>
      </c>
      <c r="BP74">
        <v>73.44</v>
      </c>
      <c r="BQ74">
        <v>92.38</v>
      </c>
      <c r="BR74">
        <v>95.16</v>
      </c>
      <c r="BS74">
        <v>91.52</v>
      </c>
      <c r="BT74">
        <v>93.04</v>
      </c>
    </row>
    <row r="75" spans="2:72"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91</v>
      </c>
      <c r="F75">
        <v>95</v>
      </c>
      <c r="G75">
        <v>97.5</v>
      </c>
      <c r="H75">
        <v>97</v>
      </c>
      <c r="I75">
        <v>97.2</v>
      </c>
      <c r="J75">
        <v>96.2</v>
      </c>
      <c r="AB75" t="s">
        <v>28</v>
      </c>
      <c r="AC75" t="str">
        <f>IFERROR(VLOOKUP(AB75,'class and classification'!$A$1:$B$338,2,FALSE),VLOOKUP(AB75,'class and classification'!$A$340:$B$378,2,FALSE))</f>
        <v>Predominantly Urban</v>
      </c>
      <c r="AD75" t="str">
        <f>IFERROR(VLOOKUP(AB75,'class and classification'!$A$1:$C$338,3,FALSE),VLOOKUP(AB75,'class and classification'!$A$340:$C$378,3,FALSE))</f>
        <v>MD</v>
      </c>
      <c r="AI75">
        <v>88.4</v>
      </c>
      <c r="AJ75">
        <v>88</v>
      </c>
      <c r="BB75" t="s">
        <v>235</v>
      </c>
      <c r="BC75" t="str">
        <f>IFERROR(VLOOKUP(BB75,'class and classification'!$A$1:$B$338,2,FALSE),VLOOKUP(BB75,'class and classification'!$A$340:$B$378,2,FALSE))</f>
        <v>Predominantly Urban</v>
      </c>
      <c r="BD75" t="str">
        <f>IFERROR(VLOOKUP(BB75,'class and classification'!$A$1:$C$338,3,FALSE),VLOOKUP(BB75,'class and classification'!$A$340:$C$378,3,FALSE))</f>
        <v>MD</v>
      </c>
      <c r="BG75">
        <v>3.8</v>
      </c>
      <c r="BH75">
        <v>11.7</v>
      </c>
      <c r="BI75">
        <v>22.2</v>
      </c>
      <c r="BJ75">
        <v>37.6</v>
      </c>
      <c r="BL75" t="s">
        <v>235</v>
      </c>
      <c r="BM75" t="str">
        <f>IFERROR(VLOOKUP(BL75,'class and classification'!$A$1:$B$338,2,FALSE),VLOOKUP(BL75,'class and classification'!$A$340:$B$378,2,FALSE))</f>
        <v>Predominantly Urban</v>
      </c>
      <c r="BN75" t="str">
        <f>IFERROR(VLOOKUP(BL75,'class and classification'!$A$1:$C$338,3,FALSE),VLOOKUP(BL75,'class and classification'!$A$340:$C$378,3,FALSE))</f>
        <v>MD</v>
      </c>
      <c r="BO75">
        <v>86.4</v>
      </c>
      <c r="BP75">
        <v>52.76</v>
      </c>
      <c r="BQ75">
        <v>74.67</v>
      </c>
      <c r="BR75">
        <v>80.31</v>
      </c>
      <c r="BS75">
        <v>82.08</v>
      </c>
      <c r="BT75">
        <v>81.84</v>
      </c>
    </row>
    <row r="76" spans="2:72"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96</v>
      </c>
      <c r="F76">
        <v>97</v>
      </c>
      <c r="G76">
        <v>98.1</v>
      </c>
      <c r="H76">
        <v>97.300000000000011</v>
      </c>
      <c r="I76">
        <v>97.6</v>
      </c>
      <c r="J76">
        <v>97.7</v>
      </c>
      <c r="AB76" t="s">
        <v>75</v>
      </c>
      <c r="AC76" t="str">
        <f>IFERROR(VLOOKUP(AB76,'class and classification'!$A$1:$B$338,2,FALSE),VLOOKUP(AB76,'class and classification'!$A$340:$B$378,2,FALSE))</f>
        <v>Predominantly Urban</v>
      </c>
      <c r="AD76" t="str">
        <f>IFERROR(VLOOKUP(AB76,'class and classification'!$A$1:$C$338,3,FALSE),VLOOKUP(AB76,'class and classification'!$A$340:$C$378,3,FALSE))</f>
        <v>MD</v>
      </c>
      <c r="AI76">
        <v>89.3</v>
      </c>
      <c r="AJ76">
        <v>94.1</v>
      </c>
      <c r="BB76" t="s">
        <v>289</v>
      </c>
      <c r="BC76" t="str">
        <f>IFERROR(VLOOKUP(BB76,'class and classification'!$A$1:$B$338,2,FALSE),VLOOKUP(BB76,'class and classification'!$A$340:$B$378,2,FALSE))</f>
        <v>Predominantly Urban</v>
      </c>
      <c r="BD76" t="str">
        <f>IFERROR(VLOOKUP(BB76,'class and classification'!$A$1:$C$338,3,FALSE),VLOOKUP(BB76,'class and classification'!$A$340:$C$378,3,FALSE))</f>
        <v>MD</v>
      </c>
      <c r="BG76">
        <v>7.1</v>
      </c>
      <c r="BH76">
        <v>10.5</v>
      </c>
      <c r="BI76">
        <v>11.1</v>
      </c>
      <c r="BJ76">
        <v>11.9</v>
      </c>
      <c r="BL76" t="s">
        <v>289</v>
      </c>
      <c r="BM76" t="str">
        <f>IFERROR(VLOOKUP(BL76,'class and classification'!$A$1:$B$338,2,FALSE),VLOOKUP(BL76,'class and classification'!$A$340:$B$378,2,FALSE))</f>
        <v>Predominantly Urban</v>
      </c>
      <c r="BN76" t="str">
        <f>IFERROR(VLOOKUP(BL76,'class and classification'!$A$1:$C$338,3,FALSE),VLOOKUP(BL76,'class and classification'!$A$340:$C$378,3,FALSE))</f>
        <v>MD</v>
      </c>
      <c r="BO76">
        <v>87.74</v>
      </c>
      <c r="BP76">
        <v>57.27</v>
      </c>
      <c r="BQ76">
        <v>76.3</v>
      </c>
      <c r="BR76">
        <v>77.569999999999993</v>
      </c>
      <c r="BS76">
        <v>75.7</v>
      </c>
      <c r="BT76">
        <v>77.7</v>
      </c>
    </row>
    <row r="77" spans="2:72"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94</v>
      </c>
      <c r="F77">
        <v>97</v>
      </c>
      <c r="G77">
        <v>97.3</v>
      </c>
      <c r="H77">
        <v>95.399999999999991</v>
      </c>
      <c r="I77">
        <v>96.4</v>
      </c>
      <c r="J77">
        <v>96.8</v>
      </c>
      <c r="AB77" t="s">
        <v>87</v>
      </c>
      <c r="AC77" t="str">
        <f>IFERROR(VLOOKUP(AB77,'class and classification'!$A$1:$B$338,2,FALSE),VLOOKUP(AB77,'class and classification'!$A$340:$B$378,2,FALSE))</f>
        <v>Predominantly Urban</v>
      </c>
      <c r="AD77" t="str">
        <f>IFERROR(VLOOKUP(AB77,'class and classification'!$A$1:$C$338,3,FALSE),VLOOKUP(AB77,'class and classification'!$A$340:$C$378,3,FALSE))</f>
        <v>MD</v>
      </c>
      <c r="AI77">
        <v>82.8</v>
      </c>
      <c r="AJ77">
        <v>88.5</v>
      </c>
      <c r="BB77" t="s">
        <v>313</v>
      </c>
      <c r="BC77" t="str">
        <f>IFERROR(VLOOKUP(BB77,'class and classification'!$A$1:$B$338,2,FALSE),VLOOKUP(BB77,'class and classification'!$A$340:$B$378,2,FALSE))</f>
        <v>Predominantly Urban</v>
      </c>
      <c r="BD77" t="str">
        <f>IFERROR(VLOOKUP(BB77,'class and classification'!$A$1:$C$338,3,FALSE),VLOOKUP(BB77,'class and classification'!$A$340:$C$378,3,FALSE))</f>
        <v>MD</v>
      </c>
      <c r="BG77">
        <v>0.6</v>
      </c>
      <c r="BH77">
        <v>1</v>
      </c>
      <c r="BI77">
        <v>1.8</v>
      </c>
      <c r="BJ77">
        <v>15.2</v>
      </c>
      <c r="BL77" t="s">
        <v>313</v>
      </c>
      <c r="BM77" t="str">
        <f>IFERROR(VLOOKUP(BL77,'class and classification'!$A$1:$B$338,2,FALSE),VLOOKUP(BL77,'class and classification'!$A$340:$B$378,2,FALSE))</f>
        <v>Predominantly Urban</v>
      </c>
      <c r="BN77" t="str">
        <f>IFERROR(VLOOKUP(BL77,'class and classification'!$A$1:$C$338,3,FALSE),VLOOKUP(BL77,'class and classification'!$A$340:$C$378,3,FALSE))</f>
        <v>MD</v>
      </c>
      <c r="BO77">
        <v>98.83</v>
      </c>
      <c r="BP77">
        <v>79.42</v>
      </c>
      <c r="BQ77">
        <v>86.01</v>
      </c>
      <c r="BR77">
        <v>88.28</v>
      </c>
      <c r="BS77">
        <v>85.87</v>
      </c>
      <c r="BT77">
        <v>87.18</v>
      </c>
    </row>
    <row r="78" spans="2:72"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62</v>
      </c>
      <c r="F78">
        <v>82</v>
      </c>
      <c r="G78">
        <v>58.2</v>
      </c>
      <c r="H78">
        <v>53.9</v>
      </c>
      <c r="I78">
        <v>56.5</v>
      </c>
      <c r="J78">
        <v>56.5</v>
      </c>
      <c r="AB78" t="s">
        <v>226</v>
      </c>
      <c r="AC78" t="str">
        <f>IFERROR(VLOOKUP(AB78,'class and classification'!$A$1:$B$338,2,FALSE),VLOOKUP(AB78,'class and classification'!$A$340:$B$378,2,FALSE))</f>
        <v>Predominantly Urban</v>
      </c>
      <c r="AD78" t="str">
        <f>IFERROR(VLOOKUP(AB78,'class and classification'!$A$1:$C$338,3,FALSE),VLOOKUP(AB78,'class and classification'!$A$340:$C$378,3,FALSE))</f>
        <v>MD</v>
      </c>
      <c r="AI78">
        <v>70.099999999999994</v>
      </c>
      <c r="AJ78">
        <v>82</v>
      </c>
      <c r="BB78" t="s">
        <v>322</v>
      </c>
      <c r="BC78" t="str">
        <f>IFERROR(VLOOKUP(BB78,'class and classification'!$A$1:$B$338,2,FALSE),VLOOKUP(BB78,'class and classification'!$A$340:$B$378,2,FALSE))</f>
        <v>Predominantly Rural</v>
      </c>
      <c r="BD78" t="str">
        <f>IFERROR(VLOOKUP(BB78,'class and classification'!$A$1:$C$338,3,FALSE),VLOOKUP(BB78,'class and classification'!$A$340:$C$378,3,FALSE))</f>
        <v>SC</v>
      </c>
      <c r="BL78" t="s">
        <v>322</v>
      </c>
      <c r="BM78" t="str">
        <f>IFERROR(VLOOKUP(BL78,'class and classification'!$A$1:$B$338,2,FALSE),VLOOKUP(BL78,'class and classification'!$A$340:$B$378,2,FALSE))</f>
        <v>Predominantly Rural</v>
      </c>
      <c r="BN78" t="str">
        <f>IFERROR(VLOOKUP(BL78,'class and classification'!$A$1:$C$338,3,FALSE),VLOOKUP(BL78,'class and classification'!$A$340:$C$378,3,FALSE))</f>
        <v>SC</v>
      </c>
      <c r="BO78">
        <v>3.3300000000000005</v>
      </c>
    </row>
    <row r="79" spans="2:72"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91</v>
      </c>
      <c r="F79">
        <v>95</v>
      </c>
      <c r="G79">
        <v>97</v>
      </c>
      <c r="H79">
        <v>95.7</v>
      </c>
      <c r="I79">
        <v>96</v>
      </c>
      <c r="J79">
        <v>95.9</v>
      </c>
      <c r="AB79" t="s">
        <v>235</v>
      </c>
      <c r="AC79" t="str">
        <f>IFERROR(VLOOKUP(AB79,'class and classification'!$A$1:$B$338,2,FALSE),VLOOKUP(AB79,'class and classification'!$A$340:$B$378,2,FALSE))</f>
        <v>Predominantly Urban</v>
      </c>
      <c r="AD79" t="str">
        <f>IFERROR(VLOOKUP(AB79,'class and classification'!$A$1:$C$338,3,FALSE),VLOOKUP(AB79,'class and classification'!$A$340:$C$378,3,FALSE))</f>
        <v>MD</v>
      </c>
      <c r="AI79">
        <v>84.1</v>
      </c>
      <c r="AJ79">
        <v>87.3</v>
      </c>
      <c r="BB79" t="s">
        <v>331</v>
      </c>
      <c r="BC79" t="str">
        <f>IFERROR(VLOOKUP(BB79,'class and classification'!$A$1:$B$338,2,FALSE),VLOOKUP(BB79,'class and classification'!$A$340:$B$378,2,FALSE))</f>
        <v>Predominantly Urban</v>
      </c>
      <c r="BD79" t="str">
        <f>IFERROR(VLOOKUP(BB79,'class and classification'!$A$1:$C$338,3,FALSE),VLOOKUP(BB79,'class and classification'!$A$340:$C$378,3,FALSE))</f>
        <v>SC</v>
      </c>
      <c r="BL79" t="s">
        <v>331</v>
      </c>
      <c r="BM79" t="str">
        <f>IFERROR(VLOOKUP(BL79,'class and classification'!$A$1:$B$338,2,FALSE),VLOOKUP(BL79,'class and classification'!$A$340:$B$378,2,FALSE))</f>
        <v>Predominantly Urban</v>
      </c>
      <c r="BN79" t="str">
        <f>IFERROR(VLOOKUP(BL79,'class and classification'!$A$1:$C$338,3,FALSE),VLOOKUP(BL79,'class and classification'!$A$340:$C$378,3,FALSE))</f>
        <v>SC</v>
      </c>
      <c r="BO79">
        <v>38.24</v>
      </c>
    </row>
    <row r="80" spans="2:72"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94</v>
      </c>
      <c r="F80">
        <v>97</v>
      </c>
      <c r="G80">
        <v>98.6</v>
      </c>
      <c r="H80">
        <v>98.300000000000011</v>
      </c>
      <c r="I80">
        <v>98.4</v>
      </c>
      <c r="J80">
        <v>97.3</v>
      </c>
      <c r="AB80" t="s">
        <v>289</v>
      </c>
      <c r="AC80" t="str">
        <f>IFERROR(VLOOKUP(AB80,'class and classification'!$A$1:$B$338,2,FALSE),VLOOKUP(AB80,'class and classification'!$A$340:$B$378,2,FALSE))</f>
        <v>Predominantly Urban</v>
      </c>
      <c r="AD80" t="str">
        <f>IFERROR(VLOOKUP(AB80,'class and classification'!$A$1:$C$338,3,FALSE),VLOOKUP(AB80,'class and classification'!$A$340:$C$378,3,FALSE))</f>
        <v>MD</v>
      </c>
      <c r="AI80">
        <v>73.8</v>
      </c>
      <c r="AJ80">
        <v>76.5</v>
      </c>
      <c r="BB80" t="s">
        <v>336</v>
      </c>
      <c r="BC80" t="str">
        <f>IFERROR(VLOOKUP(BB80,'class and classification'!$A$1:$B$338,2,FALSE),VLOOKUP(BB80,'class and classification'!$A$340:$B$378,2,FALSE))</f>
        <v>Predominantly Rural</v>
      </c>
      <c r="BD80" t="str">
        <f>IFERROR(VLOOKUP(BB80,'class and classification'!$A$1:$C$338,3,FALSE),VLOOKUP(BB80,'class and classification'!$A$340:$C$378,3,FALSE))</f>
        <v>SC</v>
      </c>
      <c r="BL80" t="s">
        <v>336</v>
      </c>
      <c r="BM80" t="str">
        <f>IFERROR(VLOOKUP(BL80,'class and classification'!$A$1:$B$338,2,FALSE),VLOOKUP(BL80,'class and classification'!$A$340:$B$378,2,FALSE))</f>
        <v>Predominantly Rural</v>
      </c>
      <c r="BN80" t="str">
        <f>IFERROR(VLOOKUP(BL80,'class and classification'!$A$1:$C$338,3,FALSE),VLOOKUP(BL80,'class and classification'!$A$340:$C$378,3,FALSE))</f>
        <v>SC</v>
      </c>
      <c r="BO80">
        <v>23.14</v>
      </c>
    </row>
    <row r="81" spans="2:67"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97</v>
      </c>
      <c r="F81">
        <v>98</v>
      </c>
      <c r="G81">
        <v>98.7</v>
      </c>
      <c r="H81">
        <v>97.3</v>
      </c>
      <c r="I81">
        <v>97.2</v>
      </c>
      <c r="J81">
        <v>97</v>
      </c>
      <c r="AB81" t="s">
        <v>313</v>
      </c>
      <c r="AC81" t="str">
        <f>IFERROR(VLOOKUP(AB81,'class and classification'!$A$1:$B$338,2,FALSE),VLOOKUP(AB81,'class and classification'!$A$340:$B$378,2,FALSE))</f>
        <v>Predominantly Urban</v>
      </c>
      <c r="AD81" t="str">
        <f>IFERROR(VLOOKUP(AB81,'class and classification'!$A$1:$C$338,3,FALSE),VLOOKUP(AB81,'class and classification'!$A$340:$C$378,3,FALSE))</f>
        <v>MD</v>
      </c>
      <c r="AI81">
        <v>2</v>
      </c>
      <c r="AJ81">
        <v>89.6</v>
      </c>
      <c r="BB81" t="s">
        <v>323</v>
      </c>
      <c r="BC81" t="str">
        <f>IFERROR(VLOOKUP(BB81,'class and classification'!$A$1:$B$338,2,FALSE),VLOOKUP(BB81,'class and classification'!$A$340:$B$378,2,FALSE))</f>
        <v>Urban with Significant Rural</v>
      </c>
      <c r="BD81" t="str">
        <f>IFERROR(VLOOKUP(BB81,'class and classification'!$A$1:$C$338,3,FALSE),VLOOKUP(BB81,'class and classification'!$A$340:$C$378,3,FALSE))</f>
        <v>SC</v>
      </c>
      <c r="BL81" t="s">
        <v>323</v>
      </c>
      <c r="BM81" t="str">
        <f>IFERROR(VLOOKUP(BL81,'class and classification'!$A$1:$B$338,2,FALSE),VLOOKUP(BL81,'class and classification'!$A$340:$B$378,2,FALSE))</f>
        <v>Urban with Significant Rural</v>
      </c>
      <c r="BN81" t="str">
        <f>IFERROR(VLOOKUP(BL81,'class and classification'!$A$1:$C$338,3,FALSE),VLOOKUP(BL81,'class and classification'!$A$340:$C$378,3,FALSE))</f>
        <v>SC</v>
      </c>
      <c r="BO81">
        <v>35.380000000000003</v>
      </c>
    </row>
    <row r="82" spans="2:67"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89</v>
      </c>
      <c r="F82">
        <v>97</v>
      </c>
      <c r="G82">
        <v>98.3</v>
      </c>
      <c r="H82">
        <v>97.9</v>
      </c>
      <c r="I82">
        <v>98.1</v>
      </c>
      <c r="J82">
        <v>98</v>
      </c>
      <c r="AB82" t="s">
        <v>345</v>
      </c>
      <c r="AC82" t="str">
        <f>IFERROR(VLOOKUP(AB82,'class and classification'!$A$1:$B$338,2,FALSE),VLOOKUP(AB82,'class and classification'!$A$340:$B$378,2,FALSE))</f>
        <v>Urban with Significant Rural</v>
      </c>
      <c r="AD82" t="str">
        <f>IFERROR(VLOOKUP(AB82,'class and classification'!$A$1:$C$338,3,FALSE),VLOOKUP(AB82,'class and classification'!$A$340:$C$378,3,FALSE))</f>
        <v>SC</v>
      </c>
      <c r="BB82" t="s">
        <v>332</v>
      </c>
      <c r="BC82" t="str">
        <f>IFERROR(VLOOKUP(BB82,'class and classification'!$A$1:$B$338,2,FALSE),VLOOKUP(BB82,'class and classification'!$A$340:$B$378,2,FALSE))</f>
        <v>Urban with Significant Rural</v>
      </c>
      <c r="BD82" t="str">
        <f>IFERROR(VLOOKUP(BB82,'class and classification'!$A$1:$C$338,3,FALSE),VLOOKUP(BB82,'class and classification'!$A$340:$C$378,3,FALSE))</f>
        <v>SC</v>
      </c>
      <c r="BL82" t="s">
        <v>332</v>
      </c>
      <c r="BM82" t="str">
        <f>IFERROR(VLOOKUP(BL82,'class and classification'!$A$1:$B$338,2,FALSE),VLOOKUP(BL82,'class and classification'!$A$340:$B$378,2,FALSE))</f>
        <v>Urban with Significant Rural</v>
      </c>
      <c r="BN82" t="str">
        <f>IFERROR(VLOOKUP(BL82,'class and classification'!$A$1:$C$338,3,FALSE),VLOOKUP(BL82,'class and classification'!$A$340:$C$378,3,FALSE))</f>
        <v>SC</v>
      </c>
      <c r="BO82">
        <v>41.77</v>
      </c>
    </row>
    <row r="83" spans="2:67"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90</v>
      </c>
      <c r="F83">
        <v>95</v>
      </c>
      <c r="G83">
        <v>97.300000000000011</v>
      </c>
      <c r="H83">
        <v>97.199999999999989</v>
      </c>
      <c r="I83">
        <v>97.2</v>
      </c>
      <c r="J83">
        <v>97</v>
      </c>
      <c r="AB83" t="s">
        <v>26</v>
      </c>
      <c r="AC83" t="str">
        <f>IFERROR(VLOOKUP(AB83,'class and classification'!$A$1:$B$338,2,FALSE),VLOOKUP(AB83,'class and classification'!$A$340:$B$378,2,FALSE))</f>
        <v>Urban with Significant Rural</v>
      </c>
      <c r="AD83" t="str">
        <f>IFERROR(VLOOKUP(AB83,'class and classification'!$A$1:$C$338,3,FALSE),VLOOKUP(AB83,'class and classification'!$A$340:$C$378,3,FALSE))</f>
        <v>UA</v>
      </c>
      <c r="AI83">
        <v>10.7</v>
      </c>
      <c r="AJ83">
        <v>35.5</v>
      </c>
      <c r="BB83" t="s">
        <v>333</v>
      </c>
      <c r="BC83" t="str">
        <f>IFERROR(VLOOKUP(BB83,'class and classification'!$A$1:$B$338,2,FALSE),VLOOKUP(BB83,'class and classification'!$A$340:$B$378,2,FALSE))</f>
        <v>Predominantly Rural</v>
      </c>
      <c r="BD83" t="str">
        <f>IFERROR(VLOOKUP(BB83,'class and classification'!$A$1:$C$338,3,FALSE),VLOOKUP(BB83,'class and classification'!$A$340:$C$378,3,FALSE))</f>
        <v>SC</v>
      </c>
      <c r="BL83" t="s">
        <v>333</v>
      </c>
      <c r="BM83" t="str">
        <f>IFERROR(VLOOKUP(BL83,'class and classification'!$A$1:$B$338,2,FALSE),VLOOKUP(BL83,'class and classification'!$A$340:$B$378,2,FALSE))</f>
        <v>Predominantly Rural</v>
      </c>
      <c r="BN83" t="str">
        <f>IFERROR(VLOOKUP(BL83,'class and classification'!$A$1:$C$338,3,FALSE),VLOOKUP(BL83,'class and classification'!$A$340:$C$378,3,FALSE))</f>
        <v>SC</v>
      </c>
      <c r="BO83">
        <v>20.49</v>
      </c>
    </row>
    <row r="84" spans="2:67"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84</v>
      </c>
      <c r="F84">
        <v>92</v>
      </c>
      <c r="G84">
        <v>94.2</v>
      </c>
      <c r="H84">
        <v>94</v>
      </c>
      <c r="I84">
        <v>94.8</v>
      </c>
      <c r="J84">
        <v>94.3</v>
      </c>
      <c r="AB84" t="s">
        <v>59</v>
      </c>
      <c r="AC84" t="str">
        <f>IFERROR(VLOOKUP(AB84,'class and classification'!$A$1:$B$338,2,FALSE),VLOOKUP(AB84,'class and classification'!$A$340:$B$378,2,FALSE))</f>
        <v>Predominantly Rural</v>
      </c>
      <c r="AD84" t="str">
        <f>IFERROR(VLOOKUP(AB84,'class and classification'!$A$1:$C$338,3,FALSE),VLOOKUP(AB84,'class and classification'!$A$340:$C$378,3,FALSE))</f>
        <v>UA</v>
      </c>
      <c r="AI84">
        <v>12.5</v>
      </c>
      <c r="AJ84">
        <v>20.9</v>
      </c>
      <c r="BB84" t="s">
        <v>337</v>
      </c>
      <c r="BC84" t="str">
        <f>IFERROR(VLOOKUP(BB84,'class and classification'!$A$1:$B$338,2,FALSE),VLOOKUP(BB84,'class and classification'!$A$340:$B$378,2,FALSE))</f>
        <v>Urban with Significant Rural</v>
      </c>
      <c r="BD84" t="str">
        <f>IFERROR(VLOOKUP(BB84,'class and classification'!$A$1:$C$338,3,FALSE),VLOOKUP(BB84,'class and classification'!$A$340:$C$378,3,FALSE))</f>
        <v>SC</v>
      </c>
      <c r="BL84" t="s">
        <v>337</v>
      </c>
      <c r="BM84" t="str">
        <f>IFERROR(VLOOKUP(BL84,'class and classification'!$A$1:$B$338,2,FALSE),VLOOKUP(BL84,'class and classification'!$A$340:$B$378,2,FALSE))</f>
        <v>Urban with Significant Rural</v>
      </c>
      <c r="BN84" t="str">
        <f>IFERROR(VLOOKUP(BL84,'class and classification'!$A$1:$C$338,3,FALSE),VLOOKUP(BL84,'class and classification'!$A$340:$C$378,3,FALSE))</f>
        <v>SC</v>
      </c>
      <c r="BO84">
        <v>41.46</v>
      </c>
    </row>
    <row r="85" spans="2:67"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95</v>
      </c>
      <c r="F85">
        <v>98</v>
      </c>
      <c r="G85">
        <v>99</v>
      </c>
      <c r="H85">
        <v>98.2</v>
      </c>
      <c r="I85">
        <v>98.4</v>
      </c>
      <c r="J85">
        <v>98.4</v>
      </c>
      <c r="AB85" t="s">
        <v>161</v>
      </c>
      <c r="AC85" t="str">
        <f>IFERROR(VLOOKUP(AB85,'class and classification'!$A$1:$B$338,2,FALSE),VLOOKUP(AB85,'class and classification'!$A$340:$B$378,2,FALSE))</f>
        <v>Predominantly Urban</v>
      </c>
      <c r="AD85" t="str">
        <f>IFERROR(VLOOKUP(AB85,'class and classification'!$A$1:$C$338,3,FALSE),VLOOKUP(AB85,'class and classification'!$A$340:$C$378,3,FALSE))</f>
        <v>UA</v>
      </c>
      <c r="AI85">
        <v>4.4000000000000004</v>
      </c>
      <c r="AJ85">
        <v>2.1</v>
      </c>
      <c r="BB85" t="s">
        <v>340</v>
      </c>
      <c r="BC85" t="str">
        <f>IFERROR(VLOOKUP(BB85,'class and classification'!$A$1:$B$338,2,FALSE),VLOOKUP(BB85,'class and classification'!$A$340:$B$378,2,FALSE))</f>
        <v>Urban with Significant Rural</v>
      </c>
      <c r="BD85" t="str">
        <f>IFERROR(VLOOKUP(BB85,'class and classification'!$A$1:$C$338,3,FALSE),VLOOKUP(BB85,'class and classification'!$A$340:$C$378,3,FALSE))</f>
        <v>SC</v>
      </c>
      <c r="BL85" t="s">
        <v>340</v>
      </c>
      <c r="BM85" t="str">
        <f>IFERROR(VLOOKUP(BL85,'class and classification'!$A$1:$B$338,2,FALSE),VLOOKUP(BL85,'class and classification'!$A$340:$B$378,2,FALSE))</f>
        <v>Urban with Significant Rural</v>
      </c>
      <c r="BN85" t="str">
        <f>IFERROR(VLOOKUP(BL85,'class and classification'!$A$1:$C$338,3,FALSE),VLOOKUP(BL85,'class and classification'!$A$340:$C$378,3,FALSE))</f>
        <v>SC</v>
      </c>
      <c r="BO85">
        <v>27.950000000000003</v>
      </c>
    </row>
    <row r="86" spans="2:67"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96</v>
      </c>
      <c r="F86">
        <v>97</v>
      </c>
      <c r="G86">
        <v>97.9</v>
      </c>
      <c r="H86">
        <v>97.3</v>
      </c>
      <c r="I86">
        <v>97.5</v>
      </c>
      <c r="J86">
        <v>97.6</v>
      </c>
      <c r="AB86" t="s">
        <v>202</v>
      </c>
      <c r="AC86" t="str">
        <f>IFERROR(VLOOKUP(AB86,'class and classification'!$A$1:$B$338,2,FALSE),VLOOKUP(AB86,'class and classification'!$A$340:$B$378,2,FALSE))</f>
        <v>Predominantly Urban</v>
      </c>
      <c r="AD86" t="str">
        <f>IFERROR(VLOOKUP(AB86,'class and classification'!$A$1:$C$338,3,FALSE),VLOOKUP(AB86,'class and classification'!$A$340:$C$378,3,FALSE))</f>
        <v>UA</v>
      </c>
      <c r="AI86">
        <v>47.1</v>
      </c>
      <c r="AJ86">
        <v>80.900000000000006</v>
      </c>
      <c r="BB86" t="s">
        <v>343</v>
      </c>
      <c r="BC86" t="str">
        <f>IFERROR(VLOOKUP(BB86,'class and classification'!$A$1:$B$338,2,FALSE),VLOOKUP(BB86,'class and classification'!$A$340:$B$378,2,FALSE))</f>
        <v>Urban with Significant Rural</v>
      </c>
      <c r="BD86" t="str">
        <f>IFERROR(VLOOKUP(BB86,'class and classification'!$A$1:$C$338,3,FALSE),VLOOKUP(BB86,'class and classification'!$A$340:$C$378,3,FALSE))</f>
        <v>SC</v>
      </c>
      <c r="BL86" t="s">
        <v>343</v>
      </c>
      <c r="BM86" t="str">
        <f>IFERROR(VLOOKUP(BL86,'class and classification'!$A$1:$B$338,2,FALSE),VLOOKUP(BL86,'class and classification'!$A$340:$B$378,2,FALSE))</f>
        <v>Urban with Significant Rural</v>
      </c>
      <c r="BN86" t="str">
        <f>IFERROR(VLOOKUP(BL86,'class and classification'!$A$1:$C$338,3,FALSE),VLOOKUP(BL86,'class and classification'!$A$340:$C$378,3,FALSE))</f>
        <v>SC</v>
      </c>
      <c r="BO86">
        <v>45.62</v>
      </c>
    </row>
    <row r="87" spans="2:67"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96</v>
      </c>
      <c r="F87">
        <v>97</v>
      </c>
      <c r="G87">
        <v>98.399999999999991</v>
      </c>
      <c r="H87">
        <v>96.4</v>
      </c>
      <c r="I87">
        <v>95.6</v>
      </c>
      <c r="J87">
        <v>96.5</v>
      </c>
      <c r="AB87" t="s">
        <v>251</v>
      </c>
      <c r="AC87" t="str">
        <f>IFERROR(VLOOKUP(AB87,'class and classification'!$A$1:$B$338,2,FALSE),VLOOKUP(AB87,'class and classification'!$A$340:$B$378,2,FALSE))</f>
        <v>Predominantly Urban</v>
      </c>
      <c r="AD87" t="str">
        <f>IFERROR(VLOOKUP(AB87,'class and classification'!$A$1:$C$338,3,FALSE),VLOOKUP(AB87,'class and classification'!$A$340:$C$378,3,FALSE))</f>
        <v>UA</v>
      </c>
      <c r="AI87">
        <v>21</v>
      </c>
      <c r="AJ87">
        <v>41.3</v>
      </c>
      <c r="BB87" t="s">
        <v>345</v>
      </c>
      <c r="BC87" t="str">
        <f>IFERROR(VLOOKUP(BB87,'class and classification'!$A$1:$B$338,2,FALSE),VLOOKUP(BB87,'class and classification'!$A$340:$B$378,2,FALSE))</f>
        <v>Urban with Significant Rural</v>
      </c>
      <c r="BD87" t="str">
        <f>IFERROR(VLOOKUP(BB87,'class and classification'!$A$1:$C$338,3,FALSE),VLOOKUP(BB87,'class and classification'!$A$340:$C$378,3,FALSE))</f>
        <v>SC</v>
      </c>
      <c r="BL87" t="s">
        <v>345</v>
      </c>
      <c r="BM87" t="str">
        <f>IFERROR(VLOOKUP(BL87,'class and classification'!$A$1:$B$338,2,FALSE),VLOOKUP(BL87,'class and classification'!$A$340:$B$378,2,FALSE))</f>
        <v>Urban with Significant Rural</v>
      </c>
      <c r="BN87" t="str">
        <f>IFERROR(VLOOKUP(BL87,'class and classification'!$A$1:$C$338,3,FALSE),VLOOKUP(BL87,'class and classification'!$A$340:$C$378,3,FALSE))</f>
        <v>SC</v>
      </c>
      <c r="BO87">
        <v>31.91</v>
      </c>
    </row>
    <row r="88" spans="2:67"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95</v>
      </c>
      <c r="F88">
        <v>95</v>
      </c>
      <c r="G88">
        <v>97.6</v>
      </c>
      <c r="H88">
        <v>95.8</v>
      </c>
      <c r="I88">
        <v>96</v>
      </c>
      <c r="J88">
        <v>95.9</v>
      </c>
      <c r="AB88" t="s">
        <v>279</v>
      </c>
      <c r="AC88" t="str">
        <f>IFERROR(VLOOKUP(AB88,'class and classification'!$A$1:$B$338,2,FALSE),VLOOKUP(AB88,'class and classification'!$A$340:$B$378,2,FALSE))</f>
        <v>Predominantly Urban</v>
      </c>
      <c r="AD88" t="str">
        <f>IFERROR(VLOOKUP(AB88,'class and classification'!$A$1:$C$338,3,FALSE),VLOOKUP(AB88,'class and classification'!$A$340:$C$378,3,FALSE))</f>
        <v>UA</v>
      </c>
      <c r="AI88">
        <v>12.8</v>
      </c>
      <c r="AJ88">
        <v>24.6</v>
      </c>
      <c r="BB88" t="s">
        <v>320</v>
      </c>
      <c r="BC88" t="str">
        <f>IFERROR(VLOOKUP(BB88,'class and classification'!$A$1:$B$338,2,FALSE),VLOOKUP(BB88,'class and classification'!$A$340:$B$378,2,FALSE))</f>
        <v>Predominantly Rural</v>
      </c>
      <c r="BD88" t="str">
        <f>IFERROR(VLOOKUP(BB88,'class and classification'!$A$1:$C$338,3,FALSE),VLOOKUP(BB88,'class and classification'!$A$340:$C$378,3,FALSE))</f>
        <v>SC</v>
      </c>
      <c r="BL88" t="s">
        <v>320</v>
      </c>
      <c r="BM88" t="str">
        <f>IFERROR(VLOOKUP(BL88,'class and classification'!$A$1:$B$338,2,FALSE),VLOOKUP(BL88,'class and classification'!$A$340:$B$378,2,FALSE))</f>
        <v>Predominantly Rural</v>
      </c>
      <c r="BN88" t="str">
        <f>IFERROR(VLOOKUP(BL88,'class and classification'!$A$1:$C$338,3,FALSE),VLOOKUP(BL88,'class and classification'!$A$340:$C$378,3,FALSE))</f>
        <v>SC</v>
      </c>
      <c r="BO88">
        <v>36.86</v>
      </c>
    </row>
    <row r="89" spans="2:67"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93</v>
      </c>
      <c r="F89">
        <v>96</v>
      </c>
      <c r="G89">
        <v>98.4</v>
      </c>
      <c r="H89">
        <v>97.5</v>
      </c>
      <c r="I89">
        <v>97.6</v>
      </c>
      <c r="J89">
        <v>96.5</v>
      </c>
      <c r="AB89" t="s">
        <v>320</v>
      </c>
      <c r="AC89" t="str">
        <f>IFERROR(VLOOKUP(AB89,'class and classification'!$A$1:$B$338,2,FALSE),VLOOKUP(AB89,'class and classification'!$A$340:$B$378,2,FALSE))</f>
        <v>Predominantly Rural</v>
      </c>
      <c r="AD89" t="str">
        <f>IFERROR(VLOOKUP(AB89,'class and classification'!$A$1:$C$338,3,FALSE),VLOOKUP(AB89,'class and classification'!$A$340:$C$378,3,FALSE))</f>
        <v>SC</v>
      </c>
      <c r="BB89" t="s">
        <v>326</v>
      </c>
      <c r="BC89" t="str">
        <f>IFERROR(VLOOKUP(BB89,'class and classification'!$A$1:$B$338,2,FALSE),VLOOKUP(BB89,'class and classification'!$A$340:$B$378,2,FALSE))</f>
        <v>Urban with Significant Rural</v>
      </c>
      <c r="BD89" t="str">
        <f>IFERROR(VLOOKUP(BB89,'class and classification'!$A$1:$C$338,3,FALSE),VLOOKUP(BB89,'class and classification'!$A$340:$C$378,3,FALSE))</f>
        <v>SC</v>
      </c>
      <c r="BL89" t="s">
        <v>326</v>
      </c>
      <c r="BM89" t="str">
        <f>IFERROR(VLOOKUP(BL89,'class and classification'!$A$1:$B$338,2,FALSE),VLOOKUP(BL89,'class and classification'!$A$340:$B$378,2,FALSE))</f>
        <v>Urban with Significant Rural</v>
      </c>
      <c r="BN89" t="str">
        <f>IFERROR(VLOOKUP(BL89,'class and classification'!$A$1:$C$338,3,FALSE),VLOOKUP(BL89,'class and classification'!$A$340:$C$378,3,FALSE))</f>
        <v>SC</v>
      </c>
      <c r="BO89">
        <v>41.47</v>
      </c>
    </row>
    <row r="90" spans="2:67"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89</v>
      </c>
      <c r="F90">
        <v>96</v>
      </c>
      <c r="G90">
        <v>95.6</v>
      </c>
      <c r="H90">
        <v>94.2</v>
      </c>
      <c r="I90">
        <v>95.3</v>
      </c>
      <c r="J90">
        <v>95.5</v>
      </c>
      <c r="AB90" t="s">
        <v>326</v>
      </c>
      <c r="AC90" t="str">
        <f>IFERROR(VLOOKUP(AB90,'class and classification'!$A$1:$B$338,2,FALSE),VLOOKUP(AB90,'class and classification'!$A$340:$B$378,2,FALSE))</f>
        <v>Urban with Significant Rural</v>
      </c>
      <c r="AD90" t="str">
        <f>IFERROR(VLOOKUP(AB90,'class and classification'!$A$1:$C$338,3,FALSE),VLOOKUP(AB90,'class and classification'!$A$340:$C$378,3,FALSE))</f>
        <v>SC</v>
      </c>
      <c r="BB90" t="s">
        <v>329</v>
      </c>
      <c r="BC90" t="str">
        <f>IFERROR(VLOOKUP(BB90,'class and classification'!$A$1:$B$338,2,FALSE),VLOOKUP(BB90,'class and classification'!$A$340:$B$378,2,FALSE))</f>
        <v>Predominantly Urban</v>
      </c>
      <c r="BD90" t="str">
        <f>IFERROR(VLOOKUP(BB90,'class and classification'!$A$1:$C$338,3,FALSE),VLOOKUP(BB90,'class and classification'!$A$340:$C$378,3,FALSE))</f>
        <v>SC</v>
      </c>
      <c r="BL90" t="s">
        <v>329</v>
      </c>
      <c r="BM90" t="str">
        <f>IFERROR(VLOOKUP(BL90,'class and classification'!$A$1:$B$338,2,FALSE),VLOOKUP(BL90,'class and classification'!$A$340:$B$378,2,FALSE))</f>
        <v>Predominantly Urban</v>
      </c>
      <c r="BN90" t="str">
        <f>IFERROR(VLOOKUP(BL90,'class and classification'!$A$1:$C$338,3,FALSE),VLOOKUP(BL90,'class and classification'!$A$340:$C$378,3,FALSE))</f>
        <v>SC</v>
      </c>
      <c r="BO90">
        <v>61.539999999999992</v>
      </c>
    </row>
    <row r="91" spans="2:67"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91</v>
      </c>
      <c r="F91">
        <v>96</v>
      </c>
      <c r="G91">
        <v>95</v>
      </c>
      <c r="H91">
        <v>94.8</v>
      </c>
      <c r="I91">
        <v>95.7</v>
      </c>
      <c r="J91">
        <v>96.9</v>
      </c>
      <c r="AB91" t="s">
        <v>329</v>
      </c>
      <c r="AC91" t="str">
        <f>IFERROR(VLOOKUP(AB91,'class and classification'!$A$1:$B$338,2,FALSE),VLOOKUP(AB91,'class and classification'!$A$340:$B$378,2,FALSE))</f>
        <v>Predominantly Urban</v>
      </c>
      <c r="AD91" t="str">
        <f>IFERROR(VLOOKUP(AB91,'class and classification'!$A$1:$C$338,3,FALSE),VLOOKUP(AB91,'class and classification'!$A$340:$C$378,3,FALSE))</f>
        <v>SC</v>
      </c>
      <c r="BB91" t="s">
        <v>334</v>
      </c>
      <c r="BC91" t="str">
        <f>IFERROR(VLOOKUP(BB91,'class and classification'!$A$1:$B$338,2,FALSE),VLOOKUP(BB91,'class and classification'!$A$340:$B$378,2,FALSE))</f>
        <v>Predominantly Rural</v>
      </c>
      <c r="BD91" t="str">
        <f>IFERROR(VLOOKUP(BB91,'class and classification'!$A$1:$C$338,3,FALSE),VLOOKUP(BB91,'class and classification'!$A$340:$C$378,3,FALSE))</f>
        <v>SC</v>
      </c>
      <c r="BL91" t="s">
        <v>334</v>
      </c>
      <c r="BM91" t="str">
        <f>IFERROR(VLOOKUP(BL91,'class and classification'!$A$1:$B$338,2,FALSE),VLOOKUP(BL91,'class and classification'!$A$340:$B$378,2,FALSE))</f>
        <v>Predominantly Rural</v>
      </c>
      <c r="BN91" t="str">
        <f>IFERROR(VLOOKUP(BL91,'class and classification'!$A$1:$C$338,3,FALSE),VLOOKUP(BL91,'class and classification'!$A$340:$C$378,3,FALSE))</f>
        <v>SC</v>
      </c>
      <c r="BO91">
        <v>8.48</v>
      </c>
    </row>
    <row r="92" spans="2:67"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95</v>
      </c>
      <c r="F92">
        <v>97</v>
      </c>
      <c r="G92">
        <v>98.3</v>
      </c>
      <c r="H92">
        <v>97</v>
      </c>
      <c r="I92">
        <v>97.8</v>
      </c>
      <c r="J92">
        <v>97.9</v>
      </c>
      <c r="AB92" t="s">
        <v>334</v>
      </c>
      <c r="AC92" t="str">
        <f>IFERROR(VLOOKUP(AB92,'class and classification'!$A$1:$B$338,2,FALSE),VLOOKUP(AB92,'class and classification'!$A$340:$B$378,2,FALSE))</f>
        <v>Predominantly Rural</v>
      </c>
      <c r="AD92" t="str">
        <f>IFERROR(VLOOKUP(AB92,'class and classification'!$A$1:$C$338,3,FALSE),VLOOKUP(AB92,'class and classification'!$A$340:$C$378,3,FALSE))</f>
        <v>SC</v>
      </c>
      <c r="BB92" t="s">
        <v>341</v>
      </c>
      <c r="BC92" t="str">
        <f>IFERROR(VLOOKUP(BB92,'class and classification'!$A$1:$B$338,2,FALSE),VLOOKUP(BB92,'class and classification'!$A$340:$B$378,2,FALSE))</f>
        <v>Predominantly Rural</v>
      </c>
      <c r="BD92" t="str">
        <f>IFERROR(VLOOKUP(BB92,'class and classification'!$A$1:$C$338,3,FALSE),VLOOKUP(BB92,'class and classification'!$A$340:$C$378,3,FALSE))</f>
        <v>SC</v>
      </c>
      <c r="BL92" t="s">
        <v>341</v>
      </c>
      <c r="BM92" t="str">
        <f>IFERROR(VLOOKUP(BL92,'class and classification'!$A$1:$B$338,2,FALSE),VLOOKUP(BL92,'class and classification'!$A$340:$B$378,2,FALSE))</f>
        <v>Predominantly Rural</v>
      </c>
      <c r="BN92" t="str">
        <f>IFERROR(VLOOKUP(BL92,'class and classification'!$A$1:$C$338,3,FALSE),VLOOKUP(BL92,'class and classification'!$A$340:$C$378,3,FALSE))</f>
        <v>SC</v>
      </c>
      <c r="BO92">
        <v>15.64</v>
      </c>
    </row>
    <row r="93" spans="2:67"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87</v>
      </c>
      <c r="F93">
        <v>93</v>
      </c>
      <c r="G93">
        <v>96.6</v>
      </c>
      <c r="H93">
        <v>94.7</v>
      </c>
      <c r="I93">
        <v>96</v>
      </c>
      <c r="J93">
        <v>96.5</v>
      </c>
      <c r="AB93" t="s">
        <v>341</v>
      </c>
      <c r="AC93" t="str">
        <f>IFERROR(VLOOKUP(AB93,'class and classification'!$A$1:$B$338,2,FALSE),VLOOKUP(AB93,'class and classification'!$A$340:$B$378,2,FALSE))</f>
        <v>Predominantly Rural</v>
      </c>
      <c r="AD93" t="str">
        <f>IFERROR(VLOOKUP(AB93,'class and classification'!$A$1:$C$338,3,FALSE),VLOOKUP(AB93,'class and classification'!$A$340:$C$378,3,FALSE))</f>
        <v>SC</v>
      </c>
      <c r="BB93" t="s">
        <v>372</v>
      </c>
      <c r="BC93" t="str">
        <f>IFERROR(VLOOKUP(BB93,'class and classification'!$A$1:$B$338,2,FALSE),VLOOKUP(BB93,'class and classification'!$A$340:$B$378,2,FALSE))</f>
        <v>Urban with Significant Rural</v>
      </c>
      <c r="BD93" t="str">
        <f>IFERROR(VLOOKUP(BB93,'class and classification'!$A$1:$C$338,3,FALSE),VLOOKUP(BB93,'class and classification'!$A$340:$C$378,3,FALSE))</f>
        <v>SC</v>
      </c>
      <c r="BL93" t="s">
        <v>372</v>
      </c>
      <c r="BM93" t="str">
        <f>IFERROR(VLOOKUP(BL93,'class and classification'!$A$1:$B$338,2,FALSE),VLOOKUP(BL93,'class and classification'!$A$340:$B$378,2,FALSE))</f>
        <v>Urban with Significant Rural</v>
      </c>
      <c r="BN93" t="str">
        <f>IFERROR(VLOOKUP(BL93,'class and classification'!$A$1:$C$338,3,FALSE),VLOOKUP(BL93,'class and classification'!$A$340:$C$378,3,FALSE))</f>
        <v>SC</v>
      </c>
      <c r="BO93">
        <v>54.37</v>
      </c>
    </row>
    <row r="94" spans="2:67"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84</v>
      </c>
      <c r="F94">
        <v>95</v>
      </c>
      <c r="G94">
        <v>96.5</v>
      </c>
      <c r="H94">
        <v>96.1</v>
      </c>
      <c r="I94">
        <v>95.2</v>
      </c>
      <c r="J94">
        <v>94.6</v>
      </c>
      <c r="AB94" t="s">
        <v>54</v>
      </c>
      <c r="AC94" t="str">
        <f>IFERROR(VLOOKUP(AB94,'class and classification'!$A$1:$B$338,2,FALSE),VLOOKUP(AB94,'class and classification'!$A$340:$B$378,2,FALSE))</f>
        <v>Predominantly Urban</v>
      </c>
      <c r="AD94" t="str">
        <f>IFERROR(VLOOKUP(AB94,'class and classification'!$A$1:$C$338,3,FALSE),VLOOKUP(AB94,'class and classification'!$A$340:$C$378,3,FALSE))</f>
        <v>L</v>
      </c>
      <c r="AI94">
        <v>28.2</v>
      </c>
      <c r="AJ94">
        <v>90</v>
      </c>
      <c r="BB94" t="s">
        <v>325</v>
      </c>
      <c r="BC94" t="str">
        <f>IFERROR(VLOOKUP(BB94,'class and classification'!$A$1:$B$338,2,FALSE),VLOOKUP(BB94,'class and classification'!$A$340:$B$378,2,FALSE))</f>
        <v>Urban with Significant Rural</v>
      </c>
      <c r="BD94" t="str">
        <f>IFERROR(VLOOKUP(BB94,'class and classification'!$A$1:$C$338,3,FALSE),VLOOKUP(BB94,'class and classification'!$A$340:$C$378,3,FALSE))</f>
        <v>SC</v>
      </c>
      <c r="BL94" t="s">
        <v>325</v>
      </c>
      <c r="BM94" t="str">
        <f>IFERROR(VLOOKUP(BL94,'class and classification'!$A$1:$B$338,2,FALSE),VLOOKUP(BL94,'class and classification'!$A$340:$B$378,2,FALSE))</f>
        <v>Urban with Significant Rural</v>
      </c>
      <c r="BN94" t="str">
        <f>IFERROR(VLOOKUP(BL94,'class and classification'!$A$1:$C$338,3,FALSE),VLOOKUP(BL94,'class and classification'!$A$340:$C$378,3,FALSE))</f>
        <v>SC</v>
      </c>
      <c r="BO94">
        <v>40.92</v>
      </c>
    </row>
    <row r="95" spans="2:67"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96</v>
      </c>
      <c r="F95">
        <v>98</v>
      </c>
      <c r="G95">
        <v>99</v>
      </c>
      <c r="H95">
        <v>98.300000000000011</v>
      </c>
      <c r="I95">
        <v>98.4</v>
      </c>
      <c r="J95">
        <v>98.6</v>
      </c>
      <c r="AB95" t="s">
        <v>69</v>
      </c>
      <c r="AC95" t="str">
        <f>IFERROR(VLOOKUP(AB95,'class and classification'!$A$1:$B$338,2,FALSE),VLOOKUP(AB95,'class and classification'!$A$340:$B$378,2,FALSE))</f>
        <v>Predominantly Urban</v>
      </c>
      <c r="AD95" t="str">
        <f>IFERROR(VLOOKUP(AB95,'class and classification'!$A$1:$C$338,3,FALSE),VLOOKUP(AB95,'class and classification'!$A$340:$C$378,3,FALSE))</f>
        <v>L</v>
      </c>
      <c r="AI95">
        <v>45.7</v>
      </c>
      <c r="AJ95">
        <v>47</v>
      </c>
      <c r="BB95" t="s">
        <v>328</v>
      </c>
      <c r="BC95" t="str">
        <f>IFERROR(VLOOKUP(BB95,'class and classification'!$A$1:$B$338,2,FALSE),VLOOKUP(BB95,'class and classification'!$A$340:$B$378,2,FALSE))</f>
        <v>Urban with Significant Rural</v>
      </c>
      <c r="BD95" t="str">
        <f>IFERROR(VLOOKUP(BB95,'class and classification'!$A$1:$C$338,3,FALSE),VLOOKUP(BB95,'class and classification'!$A$340:$C$378,3,FALSE))</f>
        <v>SC</v>
      </c>
      <c r="BL95" t="s">
        <v>328</v>
      </c>
      <c r="BM95" t="str">
        <f>IFERROR(VLOOKUP(BL95,'class and classification'!$A$1:$B$338,2,FALSE),VLOOKUP(BL95,'class and classification'!$A$340:$B$378,2,FALSE))</f>
        <v>Urban with Significant Rural</v>
      </c>
      <c r="BN95" t="str">
        <f>IFERROR(VLOOKUP(BL95,'class and classification'!$A$1:$C$338,3,FALSE),VLOOKUP(BL95,'class and classification'!$A$340:$C$378,3,FALSE))</f>
        <v>SC</v>
      </c>
      <c r="BO95">
        <v>37.43</v>
      </c>
    </row>
    <row r="96" spans="2:67"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86</v>
      </c>
      <c r="F96">
        <v>97</v>
      </c>
      <c r="G96">
        <v>97.8</v>
      </c>
      <c r="H96">
        <v>97.7</v>
      </c>
      <c r="I96">
        <v>97.7</v>
      </c>
      <c r="J96">
        <v>98.2</v>
      </c>
      <c r="AB96" t="s">
        <v>119</v>
      </c>
      <c r="AC96" t="str">
        <f>IFERROR(VLOOKUP(AB96,'class and classification'!$A$1:$B$338,2,FALSE),VLOOKUP(AB96,'class and classification'!$A$340:$B$378,2,FALSE))</f>
        <v>Predominantly Urban</v>
      </c>
      <c r="AD96" t="str">
        <f>IFERROR(VLOOKUP(AB96,'class and classification'!$A$1:$C$338,3,FALSE),VLOOKUP(AB96,'class and classification'!$A$340:$C$378,3,FALSE))</f>
        <v>L</v>
      </c>
      <c r="AI96">
        <v>18.899999999999999</v>
      </c>
      <c r="AJ96">
        <v>71.2</v>
      </c>
      <c r="BB96" t="s">
        <v>330</v>
      </c>
      <c r="BC96" t="str">
        <f>IFERROR(VLOOKUP(BB96,'class and classification'!$A$1:$B$338,2,FALSE),VLOOKUP(BB96,'class and classification'!$A$340:$B$378,2,FALSE))</f>
        <v>Urban with Significant Rural</v>
      </c>
      <c r="BD96" t="str">
        <f>IFERROR(VLOOKUP(BB96,'class and classification'!$A$1:$C$338,3,FALSE),VLOOKUP(BB96,'class and classification'!$A$340:$C$378,3,FALSE))</f>
        <v>SC</v>
      </c>
      <c r="BL96" t="s">
        <v>330</v>
      </c>
      <c r="BM96" t="str">
        <f>IFERROR(VLOOKUP(BL96,'class and classification'!$A$1:$B$338,2,FALSE),VLOOKUP(BL96,'class and classification'!$A$340:$B$378,2,FALSE))</f>
        <v>Urban with Significant Rural</v>
      </c>
      <c r="BN96" t="str">
        <f>IFERROR(VLOOKUP(BL96,'class and classification'!$A$1:$C$338,3,FALSE),VLOOKUP(BL96,'class and classification'!$A$340:$C$378,3,FALSE))</f>
        <v>SC</v>
      </c>
      <c r="BO96">
        <v>50.4</v>
      </c>
    </row>
    <row r="97" spans="1:72"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90</v>
      </c>
      <c r="F97">
        <v>97</v>
      </c>
      <c r="G97">
        <v>98.300000000000011</v>
      </c>
      <c r="H97">
        <v>98.4</v>
      </c>
      <c r="I97">
        <v>97.1</v>
      </c>
      <c r="J97">
        <v>97.9</v>
      </c>
      <c r="AB97" t="s">
        <v>122</v>
      </c>
      <c r="AC97" t="str">
        <f>IFERROR(VLOOKUP(AB97,'class and classification'!$A$1:$B$338,2,FALSE),VLOOKUP(AB97,'class and classification'!$A$340:$B$378,2,FALSE))</f>
        <v>Predominantly Urban</v>
      </c>
      <c r="AD97" t="str">
        <f>IFERROR(VLOOKUP(AB97,'class and classification'!$A$1:$C$338,3,FALSE),VLOOKUP(AB97,'class and classification'!$A$340:$C$378,3,FALSE))</f>
        <v>L</v>
      </c>
      <c r="AI97">
        <v>23.5</v>
      </c>
      <c r="AJ97">
        <v>56.1</v>
      </c>
      <c r="BB97" t="s">
        <v>338</v>
      </c>
      <c r="BC97" t="str">
        <f>IFERROR(VLOOKUP(BB97,'class and classification'!$A$1:$B$338,2,FALSE),VLOOKUP(BB97,'class and classification'!$A$340:$B$378,2,FALSE))</f>
        <v>Predominantly Rural</v>
      </c>
      <c r="BD97" t="str">
        <f>IFERROR(VLOOKUP(BB97,'class and classification'!$A$1:$C$338,3,FALSE),VLOOKUP(BB97,'class and classification'!$A$340:$C$378,3,FALSE))</f>
        <v>SC</v>
      </c>
      <c r="BL97" t="s">
        <v>338</v>
      </c>
      <c r="BM97" t="str">
        <f>IFERROR(VLOOKUP(BL97,'class and classification'!$A$1:$B$338,2,FALSE),VLOOKUP(BL97,'class and classification'!$A$340:$B$378,2,FALSE))</f>
        <v>Predominantly Rural</v>
      </c>
      <c r="BN97" t="str">
        <f>IFERROR(VLOOKUP(BL97,'class and classification'!$A$1:$C$338,3,FALSE),VLOOKUP(BL97,'class and classification'!$A$340:$C$378,3,FALSE))</f>
        <v>SC</v>
      </c>
      <c r="BO97">
        <v>54.35</v>
      </c>
    </row>
    <row r="98" spans="1:72"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95</v>
      </c>
      <c r="F98">
        <v>97</v>
      </c>
      <c r="G98">
        <v>99.1</v>
      </c>
      <c r="H98">
        <v>98.1</v>
      </c>
      <c r="I98">
        <v>98.3</v>
      </c>
      <c r="J98">
        <v>98.1</v>
      </c>
      <c r="AB98" t="s">
        <v>124</v>
      </c>
      <c r="AC98" t="str">
        <f>IFERROR(VLOOKUP(AB98,'class and classification'!$A$1:$B$338,2,FALSE),VLOOKUP(AB98,'class and classification'!$A$340:$B$378,2,FALSE))</f>
        <v>Predominantly Urban</v>
      </c>
      <c r="AD98" t="str">
        <f>IFERROR(VLOOKUP(AB98,'class and classification'!$A$1:$C$338,3,FALSE),VLOOKUP(AB98,'class and classification'!$A$340:$C$378,3,FALSE))</f>
        <v>L</v>
      </c>
      <c r="AI98">
        <v>2.8</v>
      </c>
      <c r="AJ98">
        <v>82.5</v>
      </c>
      <c r="BB98" t="s">
        <v>342</v>
      </c>
      <c r="BC98" t="str">
        <f>IFERROR(VLOOKUP(BB98,'class and classification'!$A$1:$B$338,2,FALSE),VLOOKUP(BB98,'class and classification'!$A$340:$B$378,2,FALSE))</f>
        <v>Predominantly Urban</v>
      </c>
      <c r="BD98" t="str">
        <f>IFERROR(VLOOKUP(BB98,'class and classification'!$A$1:$C$338,3,FALSE),VLOOKUP(BB98,'class and classification'!$A$340:$C$378,3,FALSE))</f>
        <v>SC</v>
      </c>
      <c r="BL98" t="s">
        <v>342</v>
      </c>
      <c r="BM98" t="str">
        <f>IFERROR(VLOOKUP(BL98,'class and classification'!$A$1:$B$338,2,FALSE),VLOOKUP(BL98,'class and classification'!$A$340:$B$378,2,FALSE))</f>
        <v>Predominantly Urban</v>
      </c>
      <c r="BN98" t="str">
        <f>IFERROR(VLOOKUP(BL98,'class and classification'!$A$1:$C$338,3,FALSE),VLOOKUP(BL98,'class and classification'!$A$340:$C$378,3,FALSE))</f>
        <v>SC</v>
      </c>
      <c r="BO98">
        <v>64.53</v>
      </c>
    </row>
    <row r="99" spans="1:72"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76</v>
      </c>
      <c r="F99">
        <v>87</v>
      </c>
      <c r="G99">
        <v>94</v>
      </c>
      <c r="H99">
        <v>91.699999999999989</v>
      </c>
      <c r="I99">
        <v>93.2</v>
      </c>
      <c r="J99">
        <v>93.9</v>
      </c>
      <c r="AB99" t="s">
        <v>145</v>
      </c>
      <c r="AC99" t="str">
        <f>IFERROR(VLOOKUP(AB99,'class and classification'!$A$1:$B$338,2,FALSE),VLOOKUP(AB99,'class and classification'!$A$340:$B$378,2,FALSE))</f>
        <v>Predominantly Urban</v>
      </c>
      <c r="AD99" t="str">
        <f>IFERROR(VLOOKUP(AB99,'class and classification'!$A$1:$C$338,3,FALSE),VLOOKUP(AB99,'class and classification'!$A$340:$C$378,3,FALSE))</f>
        <v>L</v>
      </c>
      <c r="AI99">
        <v>16.100000000000001</v>
      </c>
      <c r="AJ99">
        <v>83.7</v>
      </c>
      <c r="BB99" t="s">
        <v>344</v>
      </c>
      <c r="BC99" t="str">
        <f>IFERROR(VLOOKUP(BB99,'class and classification'!$A$1:$B$338,2,FALSE),VLOOKUP(BB99,'class and classification'!$A$340:$B$378,2,FALSE))</f>
        <v>Predominantly Urban</v>
      </c>
      <c r="BD99" t="str">
        <f>IFERROR(VLOOKUP(BB99,'class and classification'!$A$1:$C$338,3,FALSE),VLOOKUP(BB99,'class and classification'!$A$340:$C$378,3,FALSE))</f>
        <v>SC</v>
      </c>
      <c r="BL99" t="s">
        <v>344</v>
      </c>
      <c r="BM99" t="str">
        <f>IFERROR(VLOOKUP(BL99,'class and classification'!$A$1:$B$338,2,FALSE),VLOOKUP(BL99,'class and classification'!$A$340:$B$378,2,FALSE))</f>
        <v>Predominantly Urban</v>
      </c>
      <c r="BN99" t="str">
        <f>IFERROR(VLOOKUP(BL99,'class and classification'!$A$1:$C$338,3,FALSE),VLOOKUP(BL99,'class and classification'!$A$340:$C$378,3,FALSE))</f>
        <v>SC</v>
      </c>
      <c r="BO99">
        <v>34.31</v>
      </c>
    </row>
    <row r="100" spans="1:72"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97</v>
      </c>
      <c r="F100">
        <v>98</v>
      </c>
      <c r="G100">
        <v>98.6</v>
      </c>
      <c r="H100">
        <v>98</v>
      </c>
      <c r="I100">
        <v>98.1</v>
      </c>
      <c r="J100">
        <v>98.1</v>
      </c>
      <c r="AB100" t="s">
        <v>146</v>
      </c>
      <c r="AC100" t="str">
        <f>IFERROR(VLOOKUP(AB100,'class and classification'!$A$1:$B$338,2,FALSE),VLOOKUP(AB100,'class and classification'!$A$340:$B$378,2,FALSE))</f>
        <v>Predominantly Urban</v>
      </c>
      <c r="AD100" t="str">
        <f>IFERROR(VLOOKUP(AB100,'class and classification'!$A$1:$C$338,3,FALSE),VLOOKUP(AB100,'class and classification'!$A$340:$C$378,3,FALSE))</f>
        <v>L</v>
      </c>
      <c r="AI100">
        <v>15.6</v>
      </c>
      <c r="AJ100">
        <v>84.1</v>
      </c>
      <c r="BB100" t="s">
        <v>324</v>
      </c>
      <c r="BC100" t="str">
        <f>IFERROR(VLOOKUP(BB100,'class and classification'!$A$1:$B$338,2,FALSE),VLOOKUP(BB100,'class and classification'!$A$340:$B$378,2,FALSE))</f>
        <v>Predominantly Rural</v>
      </c>
      <c r="BD100" t="str">
        <f>IFERROR(VLOOKUP(BB100,'class and classification'!$A$1:$C$338,3,FALSE),VLOOKUP(BB100,'class and classification'!$A$340:$C$378,3,FALSE))</f>
        <v>SC</v>
      </c>
      <c r="BL100" t="s">
        <v>324</v>
      </c>
      <c r="BM100" t="str">
        <f>IFERROR(VLOOKUP(BL100,'class and classification'!$A$1:$B$338,2,FALSE),VLOOKUP(BL100,'class and classification'!$A$340:$B$378,2,FALSE))</f>
        <v>Predominantly Rural</v>
      </c>
      <c r="BN100" t="str">
        <f>IFERROR(VLOOKUP(BL100,'class and classification'!$A$1:$C$338,3,FALSE),VLOOKUP(BL100,'class and classification'!$A$340:$C$378,3,FALSE))</f>
        <v>SC</v>
      </c>
      <c r="BO100">
        <v>7.7799999999999994</v>
      </c>
    </row>
    <row r="101" spans="1:72"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69</v>
      </c>
      <c r="F101">
        <v>90</v>
      </c>
      <c r="G101">
        <v>90</v>
      </c>
      <c r="H101">
        <v>89.8</v>
      </c>
      <c r="I101">
        <v>92.4</v>
      </c>
      <c r="J101">
        <v>93.5</v>
      </c>
      <c r="AB101" t="s">
        <v>152</v>
      </c>
      <c r="AC101" t="str">
        <f>IFERROR(VLOOKUP(AB101,'class and classification'!$A$1:$B$338,2,FALSE),VLOOKUP(AB101,'class and classification'!$A$340:$B$378,2,FALSE))</f>
        <v>Predominantly Urban</v>
      </c>
      <c r="AD101" t="str">
        <f>IFERROR(VLOOKUP(AB101,'class and classification'!$A$1:$C$338,3,FALSE),VLOOKUP(AB101,'class and classification'!$A$340:$C$378,3,FALSE))</f>
        <v>L</v>
      </c>
      <c r="AI101">
        <v>11.1</v>
      </c>
      <c r="AJ101">
        <v>72.900000000000006</v>
      </c>
      <c r="BB101" t="s">
        <v>327</v>
      </c>
      <c r="BC101" t="str">
        <f>IFERROR(VLOOKUP(BB101,'class and classification'!$A$1:$B$338,2,FALSE),VLOOKUP(BB101,'class and classification'!$A$340:$B$378,2,FALSE))</f>
        <v>Urban with Significant Rural</v>
      </c>
      <c r="BD101" t="str">
        <f>IFERROR(VLOOKUP(BB101,'class and classification'!$A$1:$C$338,3,FALSE),VLOOKUP(BB101,'class and classification'!$A$340:$C$378,3,FALSE))</f>
        <v>SC</v>
      </c>
      <c r="BL101" t="s">
        <v>327</v>
      </c>
      <c r="BM101" t="str">
        <f>IFERROR(VLOOKUP(BL101,'class and classification'!$A$1:$B$338,2,FALSE),VLOOKUP(BL101,'class and classification'!$A$340:$B$378,2,FALSE))</f>
        <v>Urban with Significant Rural</v>
      </c>
      <c r="BN101" t="str">
        <f>IFERROR(VLOOKUP(BL101,'class and classification'!$A$1:$C$338,3,FALSE),VLOOKUP(BL101,'class and classification'!$A$340:$C$378,3,FALSE))</f>
        <v>SC</v>
      </c>
      <c r="BO101">
        <v>28.74</v>
      </c>
    </row>
    <row r="102" spans="1:72"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79</v>
      </c>
      <c r="F102">
        <v>96</v>
      </c>
      <c r="G102">
        <v>97.9</v>
      </c>
      <c r="H102">
        <v>96.699999999999989</v>
      </c>
      <c r="I102">
        <v>96.8</v>
      </c>
      <c r="J102">
        <v>95.8</v>
      </c>
      <c r="AB102" t="s">
        <v>157</v>
      </c>
      <c r="AC102" t="str">
        <f>IFERROR(VLOOKUP(AB102,'class and classification'!$A$1:$B$338,2,FALSE),VLOOKUP(AB102,'class and classification'!$A$340:$B$378,2,FALSE))</f>
        <v>Predominantly Urban</v>
      </c>
      <c r="AD102" t="str">
        <f>IFERROR(VLOOKUP(AB102,'class and classification'!$A$1:$C$338,3,FALSE),VLOOKUP(AB102,'class and classification'!$A$340:$C$378,3,FALSE))</f>
        <v>L</v>
      </c>
      <c r="AI102">
        <v>14</v>
      </c>
      <c r="AJ102">
        <v>66.3</v>
      </c>
      <c r="BB102" t="s">
        <v>339</v>
      </c>
      <c r="BC102" t="str">
        <f>IFERROR(VLOOKUP(BB102,'class and classification'!$A$1:$B$338,2,FALSE),VLOOKUP(BB102,'class and classification'!$A$340:$B$378,2,FALSE))</f>
        <v>Predominantly Rural</v>
      </c>
      <c r="BD102" t="str">
        <f>IFERROR(VLOOKUP(BB102,'class and classification'!$A$1:$C$338,3,FALSE),VLOOKUP(BB102,'class and classification'!$A$340:$C$378,3,FALSE))</f>
        <v>SC</v>
      </c>
      <c r="BL102" t="s">
        <v>339</v>
      </c>
      <c r="BM102" t="str">
        <f>IFERROR(VLOOKUP(BL102,'class and classification'!$A$1:$B$338,2,FALSE),VLOOKUP(BL102,'class and classification'!$A$340:$B$378,2,FALSE))</f>
        <v>Predominantly Rural</v>
      </c>
      <c r="BN102" t="str">
        <f>IFERROR(VLOOKUP(BL102,'class and classification'!$A$1:$C$338,3,FALSE),VLOOKUP(BL102,'class and classification'!$A$340:$C$378,3,FALSE))</f>
        <v>SC</v>
      </c>
      <c r="BO102">
        <v>17.560000000000002</v>
      </c>
    </row>
    <row r="103" spans="1:72"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87</v>
      </c>
      <c r="F103">
        <v>94</v>
      </c>
      <c r="G103">
        <v>97.199999999999989</v>
      </c>
      <c r="H103">
        <v>96.699999999999989</v>
      </c>
      <c r="I103">
        <v>96.9</v>
      </c>
      <c r="J103">
        <v>96.9</v>
      </c>
      <c r="AB103" t="s">
        <v>181</v>
      </c>
      <c r="AC103" t="str">
        <f>IFERROR(VLOOKUP(AB103,'class and classification'!$A$1:$B$338,2,FALSE),VLOOKUP(AB103,'class and classification'!$A$340:$B$378,2,FALSE))</f>
        <v>Predominantly Urban</v>
      </c>
      <c r="AD103" t="str">
        <f>IFERROR(VLOOKUP(AB103,'class and classification'!$A$1:$C$338,3,FALSE),VLOOKUP(AB103,'class and classification'!$A$340:$C$378,3,FALSE))</f>
        <v>L</v>
      </c>
      <c r="AI103">
        <v>18.399999999999999</v>
      </c>
      <c r="AJ103">
        <v>83.3</v>
      </c>
      <c r="BB103" t="s">
        <v>335</v>
      </c>
      <c r="BC103" t="str">
        <f>IFERROR(VLOOKUP(BB103,'class and classification'!$A$1:$B$338,2,FALSE),VLOOKUP(BB103,'class and classification'!$A$340:$B$378,2,FALSE))</f>
        <v>Urban with Significant Rural</v>
      </c>
      <c r="BD103" t="str">
        <f>IFERROR(VLOOKUP(BB103,'class and classification'!$A$1:$C$338,3,FALSE),VLOOKUP(BB103,'class and classification'!$A$340:$C$378,3,FALSE))</f>
        <v>SC</v>
      </c>
      <c r="BL103" t="s">
        <v>335</v>
      </c>
      <c r="BM103" t="str">
        <f>IFERROR(VLOOKUP(BL103,'class and classification'!$A$1:$B$338,2,FALSE),VLOOKUP(BL103,'class and classification'!$A$340:$B$378,2,FALSE))</f>
        <v>Urban with Significant Rural</v>
      </c>
      <c r="BN103" t="str">
        <f>IFERROR(VLOOKUP(BL103,'class and classification'!$A$1:$C$338,3,FALSE),VLOOKUP(BL103,'class and classification'!$A$340:$C$378,3,FALSE))</f>
        <v>SC</v>
      </c>
      <c r="BO103">
        <v>33.15</v>
      </c>
    </row>
    <row r="104" spans="1:72"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70</v>
      </c>
      <c r="F104">
        <v>85</v>
      </c>
      <c r="G104">
        <v>80.8</v>
      </c>
      <c r="H104">
        <v>84</v>
      </c>
      <c r="I104">
        <v>88.3</v>
      </c>
      <c r="J104">
        <v>89.8</v>
      </c>
      <c r="AB104" t="s">
        <v>252</v>
      </c>
      <c r="AC104" t="str">
        <f>IFERROR(VLOOKUP(AB104,'class and classification'!$A$1:$B$338,2,FALSE),VLOOKUP(AB104,'class and classification'!$A$340:$B$378,2,FALSE))</f>
        <v>Predominantly Urban</v>
      </c>
      <c r="AD104" t="str">
        <f>IFERROR(VLOOKUP(AB104,'class and classification'!$A$1:$C$338,3,FALSE),VLOOKUP(AB104,'class and classification'!$A$340:$C$378,3,FALSE))</f>
        <v>L</v>
      </c>
      <c r="AI104">
        <v>43.3</v>
      </c>
      <c r="AJ104">
        <v>79.7</v>
      </c>
      <c r="BB104" t="s">
        <v>371</v>
      </c>
      <c r="BC104" t="str">
        <f>IFERROR(VLOOKUP(BB104,'class and classification'!$A$1:$B$338,2,FALSE),VLOOKUP(BB104,'class and classification'!$A$340:$B$378,2,FALSE))</f>
        <v>Predominantly Rural</v>
      </c>
      <c r="BD104" t="str">
        <f>IFERROR(VLOOKUP(BB104,'class and classification'!$A$1:$C$338,3,FALSE),VLOOKUP(BB104,'class and classification'!$A$340:$C$378,3,FALSE))</f>
        <v>SC</v>
      </c>
      <c r="BL104" t="s">
        <v>371</v>
      </c>
      <c r="BM104" t="str">
        <f>IFERROR(VLOOKUP(BL104,'class and classification'!$A$1:$B$338,2,FALSE),VLOOKUP(BL104,'class and classification'!$A$340:$B$378,2,FALSE))</f>
        <v>Predominantly Rural</v>
      </c>
      <c r="BN104" t="str">
        <f>IFERROR(VLOOKUP(BL104,'class and classification'!$A$1:$C$338,3,FALSE),VLOOKUP(BL104,'class and classification'!$A$340:$C$378,3,FALSE))</f>
        <v>SC</v>
      </c>
      <c r="BO104">
        <v>17.77</v>
      </c>
    </row>
    <row r="105" spans="1:72" x14ac:dyDescent="0.3">
      <c r="AB105" t="s">
        <v>283</v>
      </c>
      <c r="AC105" t="str">
        <f>IFERROR(VLOOKUP(AB105,'class and classification'!$A$1:$B$338,2,FALSE),VLOOKUP(AB105,'class and classification'!$A$340:$B$378,2,FALSE))</f>
        <v>Predominantly Urban</v>
      </c>
      <c r="AD105" t="str">
        <f>IFERROR(VLOOKUP(AB105,'class and classification'!$A$1:$C$338,3,FALSE),VLOOKUP(AB105,'class and classification'!$A$340:$C$378,3,FALSE))</f>
        <v>L</v>
      </c>
      <c r="AI105">
        <v>44.3</v>
      </c>
      <c r="AJ105">
        <v>71.8</v>
      </c>
      <c r="BB105" t="s">
        <v>1</v>
      </c>
      <c r="BC105" t="str">
        <f>IFERROR(VLOOKUP(BB105,'class and classification'!$A$1:$B$338,2,FALSE),VLOOKUP(BB105,'class and classification'!$A$340:$B$378,2,FALSE))</f>
        <v>Predominantly Rural</v>
      </c>
      <c r="BD105" t="str">
        <f>IFERROR(VLOOKUP(BB105,'class and classification'!$A$1:$C$338,3,FALSE),VLOOKUP(BB105,'class and classification'!$A$340:$C$378,3,FALSE))</f>
        <v>SD</v>
      </c>
      <c r="BG105">
        <v>1</v>
      </c>
      <c r="BH105">
        <v>1.7</v>
      </c>
      <c r="BI105">
        <v>2.8</v>
      </c>
      <c r="BJ105">
        <v>3.4</v>
      </c>
      <c r="BL105" t="s">
        <v>1</v>
      </c>
      <c r="BM105" t="str">
        <f>IFERROR(VLOOKUP(BL105,'class and classification'!$A$1:$B$338,2,FALSE),VLOOKUP(BL105,'class and classification'!$A$340:$B$378,2,FALSE))</f>
        <v>Predominantly Rural</v>
      </c>
      <c r="BN105" t="str">
        <f>IFERROR(VLOOKUP(BL105,'class and classification'!$A$1:$C$338,3,FALSE),VLOOKUP(BL105,'class and classification'!$A$340:$C$378,3,FALSE))</f>
        <v>SD</v>
      </c>
      <c r="BP105">
        <v>25.2</v>
      </c>
      <c r="BQ105">
        <v>57.58</v>
      </c>
      <c r="BR105">
        <v>61.43</v>
      </c>
      <c r="BS105">
        <v>62.81</v>
      </c>
      <c r="BT105">
        <v>63.74</v>
      </c>
    </row>
    <row r="106" spans="1:72" x14ac:dyDescent="0.3">
      <c r="AB106" t="s">
        <v>291</v>
      </c>
      <c r="AC106" t="str">
        <f>IFERROR(VLOOKUP(AB106,'class and classification'!$A$1:$B$338,2,FALSE),VLOOKUP(AB106,'class and classification'!$A$340:$B$378,2,FALSE))</f>
        <v>Predominantly Urban</v>
      </c>
      <c r="AD106" t="str">
        <f>IFERROR(VLOOKUP(AB106,'class and classification'!$A$1:$C$338,3,FALSE),VLOOKUP(AB106,'class and classification'!$A$340:$C$378,3,FALSE))</f>
        <v>L</v>
      </c>
      <c r="AI106">
        <v>33.4</v>
      </c>
      <c r="AJ106">
        <v>76.400000000000006</v>
      </c>
      <c r="BB106" t="s">
        <v>20</v>
      </c>
      <c r="BC106" t="str">
        <f>IFERROR(VLOOKUP(BB106,'class and classification'!$A$1:$B$338,2,FALSE),VLOOKUP(BB106,'class and classification'!$A$340:$B$378,2,FALSE))</f>
        <v>Urban with Significant Rural</v>
      </c>
      <c r="BD106" t="str">
        <f>IFERROR(VLOOKUP(BB106,'class and classification'!$A$1:$C$338,3,FALSE),VLOOKUP(BB106,'class and classification'!$A$340:$C$378,3,FALSE))</f>
        <v>SD</v>
      </c>
      <c r="BG106">
        <v>0.4</v>
      </c>
      <c r="BH106">
        <v>0.7</v>
      </c>
      <c r="BI106">
        <v>0.9</v>
      </c>
      <c r="BJ106">
        <v>5.2</v>
      </c>
      <c r="BL106" t="s">
        <v>20</v>
      </c>
      <c r="BM106" t="str">
        <f>IFERROR(VLOOKUP(BL106,'class and classification'!$A$1:$B$338,2,FALSE),VLOOKUP(BL106,'class and classification'!$A$340:$B$378,2,FALSE))</f>
        <v>Urban with Significant Rural</v>
      </c>
      <c r="BN106" t="str">
        <f>IFERROR(VLOOKUP(BL106,'class and classification'!$A$1:$C$338,3,FALSE),VLOOKUP(BL106,'class and classification'!$A$340:$C$378,3,FALSE))</f>
        <v>SD</v>
      </c>
      <c r="BP106">
        <v>15.79</v>
      </c>
      <c r="BQ106">
        <v>79.8</v>
      </c>
      <c r="BR106">
        <v>90.09</v>
      </c>
      <c r="BS106">
        <v>89.94</v>
      </c>
      <c r="BT106">
        <v>92.56</v>
      </c>
    </row>
    <row r="107" spans="1:72" x14ac:dyDescent="0.3">
      <c r="AB107" t="s">
        <v>305</v>
      </c>
      <c r="AC107" t="str">
        <f>IFERROR(VLOOKUP(AB107,'class and classification'!$A$1:$B$338,2,FALSE),VLOOKUP(AB107,'class and classification'!$A$340:$B$378,2,FALSE))</f>
        <v>Predominantly Urban</v>
      </c>
      <c r="AD107" t="str">
        <f>IFERROR(VLOOKUP(AB107,'class and classification'!$A$1:$C$338,3,FALSE),VLOOKUP(AB107,'class and classification'!$A$340:$C$378,3,FALSE))</f>
        <v>L</v>
      </c>
      <c r="AI107">
        <v>56.1</v>
      </c>
      <c r="AJ107">
        <v>67.8</v>
      </c>
      <c r="BB107" t="s">
        <v>57</v>
      </c>
      <c r="BC107" t="str">
        <f>IFERROR(VLOOKUP(BB107,'class and classification'!$A$1:$B$338,2,FALSE),VLOOKUP(BB107,'class and classification'!$A$340:$B$378,2,FALSE))</f>
        <v>Urban with Significant Rural</v>
      </c>
      <c r="BD107" t="str">
        <f>IFERROR(VLOOKUP(BB107,'class and classification'!$A$1:$C$338,3,FALSE),VLOOKUP(BB107,'class and classification'!$A$340:$C$378,3,FALSE))</f>
        <v>SD</v>
      </c>
      <c r="BG107">
        <v>2.4</v>
      </c>
      <c r="BH107">
        <v>3</v>
      </c>
      <c r="BI107">
        <v>5.4</v>
      </c>
      <c r="BJ107">
        <v>6.5</v>
      </c>
      <c r="BL107" t="s">
        <v>57</v>
      </c>
      <c r="BM107" t="str">
        <f>IFERROR(VLOOKUP(BL107,'class and classification'!$A$1:$B$338,2,FALSE),VLOOKUP(BL107,'class and classification'!$A$340:$B$378,2,FALSE))</f>
        <v>Urban with Significant Rural</v>
      </c>
      <c r="BN107" t="str">
        <f>IFERROR(VLOOKUP(BL107,'class and classification'!$A$1:$C$338,3,FALSE),VLOOKUP(BL107,'class and classification'!$A$340:$C$378,3,FALSE))</f>
        <v>SD</v>
      </c>
      <c r="BP107">
        <v>30.41</v>
      </c>
      <c r="BQ107">
        <v>55.84</v>
      </c>
      <c r="BR107">
        <v>54.39</v>
      </c>
      <c r="BS107">
        <v>67</v>
      </c>
      <c r="BT107">
        <v>70.34</v>
      </c>
    </row>
    <row r="108" spans="1:72" x14ac:dyDescent="0.3">
      <c r="A108" t="s">
        <v>1279</v>
      </c>
      <c r="AB108" t="s">
        <v>15</v>
      </c>
      <c r="AC108" t="str">
        <f>IFERROR(VLOOKUP(AB108,'class and classification'!$A$1:$B$338,2,FALSE),VLOOKUP(AB108,'class and classification'!$A$340:$B$378,2,FALSE))</f>
        <v>Predominantly Urban</v>
      </c>
      <c r="AD108" t="str">
        <f>IFERROR(VLOOKUP(AB108,'class and classification'!$A$1:$C$338,3,FALSE),VLOOKUP(AB108,'class and classification'!$A$340:$C$378,3,FALSE))</f>
        <v>L</v>
      </c>
      <c r="AI108">
        <v>51.8</v>
      </c>
      <c r="AJ108">
        <v>89.1</v>
      </c>
      <c r="BB108" t="s">
        <v>71</v>
      </c>
      <c r="BC108" t="str">
        <f>IFERROR(VLOOKUP(BB108,'class and classification'!$A$1:$B$338,2,FALSE),VLOOKUP(BB108,'class and classification'!$A$340:$B$378,2,FALSE))</f>
        <v>Predominantly Rural</v>
      </c>
      <c r="BD108" t="str">
        <f>IFERROR(VLOOKUP(BB108,'class and classification'!$A$1:$C$338,3,FALSE),VLOOKUP(BB108,'class and classification'!$A$340:$C$378,3,FALSE))</f>
        <v>SD</v>
      </c>
      <c r="BG108">
        <v>0.5</v>
      </c>
      <c r="BH108">
        <v>1.2</v>
      </c>
      <c r="BI108">
        <v>1.6</v>
      </c>
      <c r="BJ108">
        <v>1.9</v>
      </c>
      <c r="BL108" t="s">
        <v>71</v>
      </c>
      <c r="BM108" t="str">
        <f>IFERROR(VLOOKUP(BL108,'class and classification'!$A$1:$B$338,2,FALSE),VLOOKUP(BL108,'class and classification'!$A$340:$B$378,2,FALSE))</f>
        <v>Predominantly Rural</v>
      </c>
      <c r="BN108" t="str">
        <f>IFERROR(VLOOKUP(BL108,'class and classification'!$A$1:$C$338,3,FALSE),VLOOKUP(BL108,'class and classification'!$A$340:$C$378,3,FALSE))</f>
        <v>SD</v>
      </c>
      <c r="BP108">
        <v>14.13</v>
      </c>
      <c r="BQ108">
        <v>49.68</v>
      </c>
      <c r="BR108">
        <v>56.1</v>
      </c>
      <c r="BS108">
        <v>56.86</v>
      </c>
      <c r="BT108">
        <v>57.33</v>
      </c>
    </row>
    <row r="109" spans="1:72"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97</v>
      </c>
      <c r="F109">
        <v>98</v>
      </c>
      <c r="G109">
        <v>98.7</v>
      </c>
      <c r="H109">
        <v>98.3</v>
      </c>
      <c r="I109">
        <v>98.3</v>
      </c>
      <c r="J109">
        <v>98.1</v>
      </c>
      <c r="AB109" t="s">
        <v>17</v>
      </c>
      <c r="AC109" t="str">
        <f>IFERROR(VLOOKUP(AB109,'class and classification'!$A$1:$B$338,2,FALSE),VLOOKUP(AB109,'class and classification'!$A$340:$B$378,2,FALSE))</f>
        <v>Predominantly Urban</v>
      </c>
      <c r="AD109" t="str">
        <f>IFERROR(VLOOKUP(AB109,'class and classification'!$A$1:$C$338,3,FALSE),VLOOKUP(AB109,'class and classification'!$A$340:$C$378,3,FALSE))</f>
        <v>L</v>
      </c>
      <c r="AI109">
        <v>21.1</v>
      </c>
      <c r="AJ109">
        <v>56.6</v>
      </c>
      <c r="BB109" t="s">
        <v>99</v>
      </c>
      <c r="BC109" t="str">
        <f>IFERROR(VLOOKUP(BB109,'class and classification'!$A$1:$B$338,2,FALSE),VLOOKUP(BB109,'class and classification'!$A$340:$B$378,2,FALSE))</f>
        <v>Predominantly Rural</v>
      </c>
      <c r="BD109" t="str">
        <f>IFERROR(VLOOKUP(BB109,'class and classification'!$A$1:$C$338,3,FALSE),VLOOKUP(BB109,'class and classification'!$A$340:$C$378,3,FALSE))</f>
        <v>SD</v>
      </c>
      <c r="BG109">
        <v>2.6</v>
      </c>
      <c r="BH109">
        <v>3.3</v>
      </c>
      <c r="BI109">
        <v>4.9000000000000004</v>
      </c>
      <c r="BJ109">
        <v>6.1</v>
      </c>
      <c r="BL109" t="s">
        <v>99</v>
      </c>
      <c r="BM109" t="str">
        <f>IFERROR(VLOOKUP(BL109,'class and classification'!$A$1:$B$338,2,FALSE),VLOOKUP(BL109,'class and classification'!$A$340:$B$378,2,FALSE))</f>
        <v>Predominantly Rural</v>
      </c>
      <c r="BN109" t="str">
        <f>IFERROR(VLOOKUP(BL109,'class and classification'!$A$1:$C$338,3,FALSE),VLOOKUP(BL109,'class and classification'!$A$340:$C$378,3,FALSE))</f>
        <v>SD</v>
      </c>
      <c r="BP109">
        <v>17.87</v>
      </c>
      <c r="BQ109">
        <v>55.03</v>
      </c>
      <c r="BR109">
        <v>53.98</v>
      </c>
      <c r="BS109">
        <v>56.36</v>
      </c>
      <c r="BT109">
        <v>57.28</v>
      </c>
    </row>
    <row r="110" spans="1:72"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96</v>
      </c>
      <c r="F110">
        <v>97</v>
      </c>
      <c r="G110">
        <v>97.3</v>
      </c>
      <c r="H110">
        <v>96.9</v>
      </c>
      <c r="I110">
        <v>97.4</v>
      </c>
      <c r="J110">
        <v>97.4</v>
      </c>
      <c r="AB110" t="s">
        <v>27</v>
      </c>
      <c r="AC110" t="str">
        <f>IFERROR(VLOOKUP(AB110,'class and classification'!$A$1:$B$338,2,FALSE),VLOOKUP(AB110,'class and classification'!$A$340:$B$378,2,FALSE))</f>
        <v>Predominantly Urban</v>
      </c>
      <c r="AD110" t="str">
        <f>IFERROR(VLOOKUP(AB110,'class and classification'!$A$1:$C$338,3,FALSE),VLOOKUP(AB110,'class and classification'!$A$340:$C$378,3,FALSE))</f>
        <v>L</v>
      </c>
      <c r="AI110">
        <v>27</v>
      </c>
      <c r="AJ110">
        <v>80.8</v>
      </c>
      <c r="BB110" t="s">
        <v>243</v>
      </c>
      <c r="BC110" t="str">
        <f>IFERROR(VLOOKUP(BB110,'class and classification'!$A$1:$B$338,2,FALSE),VLOOKUP(BB110,'class and classification'!$A$340:$B$378,2,FALSE))</f>
        <v>Predominantly Rural</v>
      </c>
      <c r="BD110" t="str">
        <f>IFERROR(VLOOKUP(BB110,'class and classification'!$A$1:$C$338,3,FALSE),VLOOKUP(BB110,'class and classification'!$A$340:$C$378,3,FALSE))</f>
        <v>SD</v>
      </c>
      <c r="BG110">
        <v>5.4</v>
      </c>
      <c r="BH110">
        <v>8.3000000000000007</v>
      </c>
      <c r="BI110">
        <v>10.4</v>
      </c>
      <c r="BJ110">
        <v>12.7</v>
      </c>
      <c r="BL110" t="s">
        <v>243</v>
      </c>
      <c r="BM110" t="str">
        <f>IFERROR(VLOOKUP(BL110,'class and classification'!$A$1:$B$338,2,FALSE),VLOOKUP(BL110,'class and classification'!$A$340:$B$378,2,FALSE))</f>
        <v>Predominantly Rural</v>
      </c>
      <c r="BN110" t="str">
        <f>IFERROR(VLOOKUP(BL110,'class and classification'!$A$1:$C$338,3,FALSE),VLOOKUP(BL110,'class and classification'!$A$340:$C$378,3,FALSE))</f>
        <v>SD</v>
      </c>
      <c r="BP110">
        <v>25.66</v>
      </c>
      <c r="BQ110">
        <v>45.89</v>
      </c>
      <c r="BR110">
        <v>49.75</v>
      </c>
      <c r="BS110">
        <v>50.77</v>
      </c>
      <c r="BT110">
        <v>53.18</v>
      </c>
    </row>
    <row r="111" spans="1:72"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88</v>
      </c>
      <c r="F111">
        <v>92</v>
      </c>
      <c r="G111">
        <v>95.199999999999989</v>
      </c>
      <c r="H111">
        <v>94.199999999999989</v>
      </c>
      <c r="I111">
        <v>94.5</v>
      </c>
      <c r="J111">
        <v>93</v>
      </c>
      <c r="AB111" t="s">
        <v>40</v>
      </c>
      <c r="AC111" t="str">
        <f>IFERROR(VLOOKUP(AB111,'class and classification'!$A$1:$B$338,2,FALSE),VLOOKUP(AB111,'class and classification'!$A$340:$B$378,2,FALSE))</f>
        <v>Predominantly Urban</v>
      </c>
      <c r="AD111" t="str">
        <f>IFERROR(VLOOKUP(AB111,'class and classification'!$A$1:$C$338,3,FALSE),VLOOKUP(AB111,'class and classification'!$A$340:$C$378,3,FALSE))</f>
        <v>L</v>
      </c>
      <c r="AI111">
        <v>25.5</v>
      </c>
      <c r="AJ111">
        <v>73.5</v>
      </c>
      <c r="BB111" t="s">
        <v>50</v>
      </c>
      <c r="BC111" t="str">
        <f>IFERROR(VLOOKUP(BB111,'class and classification'!$A$1:$B$338,2,FALSE),VLOOKUP(BB111,'class and classification'!$A$340:$B$378,2,FALSE))</f>
        <v>Predominantly Urban</v>
      </c>
      <c r="BD111" t="str">
        <f>IFERROR(VLOOKUP(BB111,'class and classification'!$A$1:$C$338,3,FALSE),VLOOKUP(BB111,'class and classification'!$A$340:$C$378,3,FALSE))</f>
        <v>SD</v>
      </c>
      <c r="BG111">
        <v>0.2</v>
      </c>
      <c r="BH111">
        <v>0.6</v>
      </c>
      <c r="BI111">
        <v>0.9</v>
      </c>
      <c r="BJ111">
        <v>1.9</v>
      </c>
      <c r="BL111" t="s">
        <v>50</v>
      </c>
      <c r="BM111" t="str">
        <f>IFERROR(VLOOKUP(BL111,'class and classification'!$A$1:$B$338,2,FALSE),VLOOKUP(BL111,'class and classification'!$A$340:$B$378,2,FALSE))</f>
        <v>Predominantly Urban</v>
      </c>
      <c r="BN111" t="str">
        <f>IFERROR(VLOOKUP(BL111,'class and classification'!$A$1:$C$338,3,FALSE),VLOOKUP(BL111,'class and classification'!$A$340:$C$378,3,FALSE))</f>
        <v>SD</v>
      </c>
      <c r="BP111">
        <v>64.75</v>
      </c>
      <c r="BQ111">
        <v>77.19</v>
      </c>
      <c r="BR111">
        <v>77.06</v>
      </c>
      <c r="BS111">
        <v>75.92</v>
      </c>
      <c r="BT111">
        <v>75.56</v>
      </c>
    </row>
    <row r="112" spans="1:72"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97</v>
      </c>
      <c r="F112">
        <v>97</v>
      </c>
      <c r="G112">
        <v>98.2</v>
      </c>
      <c r="H112">
        <v>98.1</v>
      </c>
      <c r="I112">
        <v>98.2</v>
      </c>
      <c r="J112">
        <v>98.2</v>
      </c>
      <c r="AB112" t="s">
        <v>45</v>
      </c>
      <c r="AC112" t="str">
        <f>IFERROR(VLOOKUP(AB112,'class and classification'!$A$1:$B$338,2,FALSE),VLOOKUP(AB112,'class and classification'!$A$340:$B$378,2,FALSE))</f>
        <v>Predominantly Urban</v>
      </c>
      <c r="AD112" t="str">
        <f>IFERROR(VLOOKUP(AB112,'class and classification'!$A$1:$C$338,3,FALSE),VLOOKUP(AB112,'class and classification'!$A$340:$C$378,3,FALSE))</f>
        <v>L</v>
      </c>
      <c r="AI112">
        <v>3.2</v>
      </c>
      <c r="AJ112">
        <v>87.2</v>
      </c>
      <c r="BB112" t="s">
        <v>68</v>
      </c>
      <c r="BC112" t="str">
        <f>IFERROR(VLOOKUP(BB112,'class and classification'!$A$1:$B$338,2,FALSE),VLOOKUP(BB112,'class and classification'!$A$340:$B$378,2,FALSE))</f>
        <v>Urban with Significant Rural</v>
      </c>
      <c r="BD112" t="str">
        <f>IFERROR(VLOOKUP(BB112,'class and classification'!$A$1:$C$338,3,FALSE),VLOOKUP(BB112,'class and classification'!$A$340:$C$378,3,FALSE))</f>
        <v>SD</v>
      </c>
      <c r="BG112">
        <v>3.5</v>
      </c>
      <c r="BH112">
        <v>4.2</v>
      </c>
      <c r="BI112">
        <v>11.5</v>
      </c>
      <c r="BJ112">
        <v>19.2</v>
      </c>
      <c r="BL112" t="s">
        <v>68</v>
      </c>
      <c r="BM112" t="str">
        <f>IFERROR(VLOOKUP(BL112,'class and classification'!$A$1:$B$338,2,FALSE),VLOOKUP(BL112,'class and classification'!$A$340:$B$378,2,FALSE))</f>
        <v>Urban with Significant Rural</v>
      </c>
      <c r="BN112" t="str">
        <f>IFERROR(VLOOKUP(BL112,'class and classification'!$A$1:$C$338,3,FALSE),VLOOKUP(BL112,'class and classification'!$A$340:$C$378,3,FALSE))</f>
        <v>SD</v>
      </c>
      <c r="BP112">
        <v>45.13</v>
      </c>
      <c r="BQ112">
        <v>58.52</v>
      </c>
      <c r="BR112">
        <v>53.45</v>
      </c>
      <c r="BS112">
        <v>54.03</v>
      </c>
      <c r="BT112">
        <v>68.239999999999995</v>
      </c>
    </row>
    <row r="113" spans="1:72"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97</v>
      </c>
      <c r="F113">
        <v>98</v>
      </c>
      <c r="G113">
        <v>98</v>
      </c>
      <c r="H113">
        <v>97.7</v>
      </c>
      <c r="I113">
        <v>97.7</v>
      </c>
      <c r="J113">
        <v>97.4</v>
      </c>
      <c r="AB113" t="s">
        <v>78</v>
      </c>
      <c r="AC113" t="str">
        <f>IFERROR(VLOOKUP(AB113,'class and classification'!$A$1:$B$338,2,FALSE),VLOOKUP(AB113,'class and classification'!$A$340:$B$378,2,FALSE))</f>
        <v>Predominantly Urban</v>
      </c>
      <c r="AD113" t="str">
        <f>IFERROR(VLOOKUP(AB113,'class and classification'!$A$1:$C$338,3,FALSE),VLOOKUP(AB113,'class and classification'!$A$340:$C$378,3,FALSE))</f>
        <v>L</v>
      </c>
      <c r="AI113">
        <v>19.8</v>
      </c>
      <c r="AJ113">
        <v>84</v>
      </c>
      <c r="BB113" t="s">
        <v>110</v>
      </c>
      <c r="BC113" t="str">
        <f>IFERROR(VLOOKUP(BB113,'class and classification'!$A$1:$B$338,2,FALSE),VLOOKUP(BB113,'class and classification'!$A$340:$B$378,2,FALSE))</f>
        <v>Predominantly Urban</v>
      </c>
      <c r="BD113" t="str">
        <f>IFERROR(VLOOKUP(BB113,'class and classification'!$A$1:$C$338,3,FALSE),VLOOKUP(BB113,'class and classification'!$A$340:$C$378,3,FALSE))</f>
        <v>SD</v>
      </c>
      <c r="BG113">
        <v>1.8</v>
      </c>
      <c r="BH113">
        <v>3.1</v>
      </c>
      <c r="BI113">
        <v>5.4</v>
      </c>
      <c r="BJ113">
        <v>15.8</v>
      </c>
      <c r="BL113" t="s">
        <v>110</v>
      </c>
      <c r="BM113" t="str">
        <f>IFERROR(VLOOKUP(BL113,'class and classification'!$A$1:$B$338,2,FALSE),VLOOKUP(BL113,'class and classification'!$A$340:$B$378,2,FALSE))</f>
        <v>Predominantly Urban</v>
      </c>
      <c r="BN113" t="str">
        <f>IFERROR(VLOOKUP(BL113,'class and classification'!$A$1:$C$338,3,FALSE),VLOOKUP(BL113,'class and classification'!$A$340:$C$378,3,FALSE))</f>
        <v>SD</v>
      </c>
      <c r="BP113">
        <v>50.21</v>
      </c>
      <c r="BQ113">
        <v>64.959999999999994</v>
      </c>
      <c r="BR113">
        <v>64.849999999999994</v>
      </c>
      <c r="BS113">
        <v>65.239999999999995</v>
      </c>
      <c r="BT113">
        <v>65.36</v>
      </c>
    </row>
    <row r="114" spans="1:72"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90</v>
      </c>
      <c r="F114">
        <v>93</v>
      </c>
      <c r="G114">
        <v>96.300000000000011</v>
      </c>
      <c r="H114">
        <v>95.7</v>
      </c>
      <c r="I114">
        <v>95.9</v>
      </c>
      <c r="J114">
        <v>95.6</v>
      </c>
      <c r="AB114" t="s">
        <v>88</v>
      </c>
      <c r="AC114" t="str">
        <f>IFERROR(VLOOKUP(AB114,'class and classification'!$A$1:$B$338,2,FALSE),VLOOKUP(AB114,'class and classification'!$A$340:$B$378,2,FALSE))</f>
        <v>Predominantly Urban</v>
      </c>
      <c r="AD114" t="str">
        <f>IFERROR(VLOOKUP(AB114,'class and classification'!$A$1:$C$338,3,FALSE),VLOOKUP(AB114,'class and classification'!$A$340:$C$378,3,FALSE))</f>
        <v>L</v>
      </c>
      <c r="AI114">
        <v>15.8</v>
      </c>
      <c r="AJ114">
        <v>73.3</v>
      </c>
      <c r="BB114" t="s">
        <v>141</v>
      </c>
      <c r="BC114" t="str">
        <f>IFERROR(VLOOKUP(BB114,'class and classification'!$A$1:$B$338,2,FALSE),VLOOKUP(BB114,'class and classification'!$A$340:$B$378,2,FALSE))</f>
        <v>Predominantly Urban</v>
      </c>
      <c r="BD114" t="str">
        <f>IFERROR(VLOOKUP(BB114,'class and classification'!$A$1:$C$338,3,FALSE),VLOOKUP(BB114,'class and classification'!$A$340:$C$378,3,FALSE))</f>
        <v>SD</v>
      </c>
      <c r="BG114">
        <v>0.1</v>
      </c>
      <c r="BH114">
        <v>0.6</v>
      </c>
      <c r="BI114">
        <v>7.4</v>
      </c>
      <c r="BJ114">
        <v>17.399999999999999</v>
      </c>
      <c r="BL114" t="s">
        <v>141</v>
      </c>
      <c r="BM114" t="str">
        <f>IFERROR(VLOOKUP(BL114,'class and classification'!$A$1:$B$338,2,FALSE),VLOOKUP(BL114,'class and classification'!$A$340:$B$378,2,FALSE))</f>
        <v>Predominantly Urban</v>
      </c>
      <c r="BN114" t="str">
        <f>IFERROR(VLOOKUP(BL114,'class and classification'!$A$1:$C$338,3,FALSE),VLOOKUP(BL114,'class and classification'!$A$340:$C$378,3,FALSE))</f>
        <v>SD</v>
      </c>
      <c r="BP114">
        <v>81.52</v>
      </c>
      <c r="BQ114">
        <v>91.83</v>
      </c>
      <c r="BR114">
        <v>91.68</v>
      </c>
      <c r="BS114">
        <v>91.38</v>
      </c>
      <c r="BT114">
        <v>92.41</v>
      </c>
    </row>
    <row r="115" spans="1:72"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98</v>
      </c>
      <c r="F115">
        <v>98</v>
      </c>
      <c r="G115">
        <v>98.9</v>
      </c>
      <c r="H115">
        <v>98.5</v>
      </c>
      <c r="I115">
        <v>98.3</v>
      </c>
      <c r="J115">
        <v>97.8</v>
      </c>
      <c r="AB115" t="s">
        <v>101</v>
      </c>
      <c r="AC115" t="str">
        <f>IFERROR(VLOOKUP(AB115,'class and classification'!$A$1:$B$338,2,FALSE),VLOOKUP(AB115,'class and classification'!$A$340:$B$378,2,FALSE))</f>
        <v>Predominantly Urban</v>
      </c>
      <c r="AD115" t="str">
        <f>IFERROR(VLOOKUP(AB115,'class and classification'!$A$1:$C$338,3,FALSE),VLOOKUP(AB115,'class and classification'!$A$340:$C$378,3,FALSE))</f>
        <v>L</v>
      </c>
      <c r="AI115">
        <v>2.9</v>
      </c>
      <c r="AJ115">
        <v>86.3</v>
      </c>
      <c r="BB115" t="s">
        <v>153</v>
      </c>
      <c r="BC115" t="str">
        <f>IFERROR(VLOOKUP(BB115,'class and classification'!$A$1:$B$338,2,FALSE),VLOOKUP(BB115,'class and classification'!$A$340:$B$378,2,FALSE))</f>
        <v>Urban with Significant Rural</v>
      </c>
      <c r="BD115" t="str">
        <f>IFERROR(VLOOKUP(BB115,'class and classification'!$A$1:$C$338,3,FALSE),VLOOKUP(BB115,'class and classification'!$A$340:$C$378,3,FALSE))</f>
        <v>SD</v>
      </c>
      <c r="BG115">
        <v>7.7</v>
      </c>
      <c r="BH115">
        <v>10.4</v>
      </c>
      <c r="BI115">
        <v>14.2</v>
      </c>
      <c r="BJ115">
        <v>17.8</v>
      </c>
      <c r="BL115" t="s">
        <v>153</v>
      </c>
      <c r="BM115" t="str">
        <f>IFERROR(VLOOKUP(BL115,'class and classification'!$A$1:$B$338,2,FALSE),VLOOKUP(BL115,'class and classification'!$A$340:$B$378,2,FALSE))</f>
        <v>Urban with Significant Rural</v>
      </c>
      <c r="BN115" t="str">
        <f>IFERROR(VLOOKUP(BL115,'class and classification'!$A$1:$C$338,3,FALSE),VLOOKUP(BL115,'class and classification'!$A$340:$C$378,3,FALSE))</f>
        <v>SD</v>
      </c>
      <c r="BP115">
        <v>53.88</v>
      </c>
      <c r="BQ115">
        <v>77.89</v>
      </c>
      <c r="BR115">
        <v>78.88</v>
      </c>
      <c r="BS115">
        <v>79.489999999999995</v>
      </c>
      <c r="BT115">
        <v>80.900000000000006</v>
      </c>
    </row>
    <row r="116" spans="1:72"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96</v>
      </c>
      <c r="F116">
        <v>96</v>
      </c>
      <c r="G116">
        <v>96.9</v>
      </c>
      <c r="H116">
        <v>96.699999999999989</v>
      </c>
      <c r="I116">
        <v>97</v>
      </c>
      <c r="J116">
        <v>96.9</v>
      </c>
      <c r="AB116" t="s">
        <v>117</v>
      </c>
      <c r="AC116" t="str">
        <f>IFERROR(VLOOKUP(AB116,'class and classification'!$A$1:$B$338,2,FALSE),VLOOKUP(AB116,'class and classification'!$A$340:$B$378,2,FALSE))</f>
        <v>Predominantly Urban</v>
      </c>
      <c r="AD116" t="str">
        <f>IFERROR(VLOOKUP(AB116,'class and classification'!$A$1:$C$338,3,FALSE),VLOOKUP(AB116,'class and classification'!$A$340:$C$378,3,FALSE))</f>
        <v>L</v>
      </c>
      <c r="AI116">
        <v>19.899999999999999</v>
      </c>
      <c r="AJ116">
        <v>78.400000000000006</v>
      </c>
      <c r="BB116" t="s">
        <v>201</v>
      </c>
      <c r="BC116" t="str">
        <f>IFERROR(VLOOKUP(BB116,'class and classification'!$A$1:$B$338,2,FALSE),VLOOKUP(BB116,'class and classification'!$A$340:$B$378,2,FALSE))</f>
        <v>Predominantly Urban</v>
      </c>
      <c r="BD116" t="str">
        <f>IFERROR(VLOOKUP(BB116,'class and classification'!$A$1:$C$338,3,FALSE),VLOOKUP(BB116,'class and classification'!$A$340:$C$378,3,FALSE))</f>
        <v>SD</v>
      </c>
      <c r="BG116">
        <v>0.8</v>
      </c>
      <c r="BH116">
        <v>1.4</v>
      </c>
      <c r="BI116">
        <v>1.4</v>
      </c>
      <c r="BJ116">
        <v>6.2</v>
      </c>
      <c r="BL116" t="s">
        <v>201</v>
      </c>
      <c r="BM116" t="str">
        <f>IFERROR(VLOOKUP(BL116,'class and classification'!$A$1:$B$338,2,FALSE),VLOOKUP(BL116,'class and classification'!$A$340:$B$378,2,FALSE))</f>
        <v>Predominantly Urban</v>
      </c>
      <c r="BN116" t="str">
        <f>IFERROR(VLOOKUP(BL116,'class and classification'!$A$1:$C$338,3,FALSE),VLOOKUP(BL116,'class and classification'!$A$340:$C$378,3,FALSE))</f>
        <v>SD</v>
      </c>
      <c r="BP116">
        <v>65.31</v>
      </c>
      <c r="BQ116">
        <v>81.11</v>
      </c>
      <c r="BR116">
        <v>80.45</v>
      </c>
      <c r="BS116">
        <v>80.099999999999994</v>
      </c>
      <c r="BT116">
        <v>84.77</v>
      </c>
    </row>
    <row r="117" spans="1:72"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96</v>
      </c>
      <c r="F117">
        <v>98</v>
      </c>
      <c r="G117">
        <v>98.1</v>
      </c>
      <c r="H117">
        <v>97.6</v>
      </c>
      <c r="I117">
        <v>97.7</v>
      </c>
      <c r="J117">
        <v>97.7</v>
      </c>
      <c r="AB117" t="s">
        <v>127</v>
      </c>
      <c r="AC117" t="str">
        <f>IFERROR(VLOOKUP(AB117,'class and classification'!$A$1:$B$338,2,FALSE),VLOOKUP(AB117,'class and classification'!$A$340:$B$378,2,FALSE))</f>
        <v>Predominantly Urban</v>
      </c>
      <c r="AD117" t="str">
        <f>IFERROR(VLOOKUP(AB117,'class and classification'!$A$1:$C$338,3,FALSE),VLOOKUP(AB117,'class and classification'!$A$340:$C$378,3,FALSE))</f>
        <v>L</v>
      </c>
      <c r="AI117">
        <v>15</v>
      </c>
      <c r="AJ117">
        <v>80.900000000000006</v>
      </c>
      <c r="BB117" t="s">
        <v>205</v>
      </c>
      <c r="BC117" t="str">
        <f>IFERROR(VLOOKUP(BB117,'class and classification'!$A$1:$B$338,2,FALSE),VLOOKUP(BB117,'class and classification'!$A$340:$B$378,2,FALSE))</f>
        <v>Predominantly Urban</v>
      </c>
      <c r="BD117" t="str">
        <f>IFERROR(VLOOKUP(BB117,'class and classification'!$A$1:$C$338,3,FALSE),VLOOKUP(BB117,'class and classification'!$A$340:$C$378,3,FALSE))</f>
        <v>SD</v>
      </c>
      <c r="BG117">
        <v>3.2</v>
      </c>
      <c r="BH117">
        <v>3.9</v>
      </c>
      <c r="BI117">
        <v>5.7</v>
      </c>
      <c r="BJ117">
        <v>7.2</v>
      </c>
      <c r="BL117" t="s">
        <v>205</v>
      </c>
      <c r="BM117" t="str">
        <f>IFERROR(VLOOKUP(BL117,'class and classification'!$A$1:$B$338,2,FALSE),VLOOKUP(BL117,'class and classification'!$A$340:$B$378,2,FALSE))</f>
        <v>Predominantly Urban</v>
      </c>
      <c r="BN117" t="str">
        <f>IFERROR(VLOOKUP(BL117,'class and classification'!$A$1:$C$338,3,FALSE),VLOOKUP(BL117,'class and classification'!$A$340:$C$378,3,FALSE))</f>
        <v>SD</v>
      </c>
      <c r="BP117">
        <v>74.11</v>
      </c>
      <c r="BQ117">
        <v>84.78</v>
      </c>
      <c r="BR117">
        <v>87.87</v>
      </c>
      <c r="BS117">
        <v>87.61</v>
      </c>
      <c r="BT117">
        <v>84.14</v>
      </c>
    </row>
    <row r="118" spans="1:72"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97</v>
      </c>
      <c r="F118">
        <v>98</v>
      </c>
      <c r="G118">
        <v>98.9</v>
      </c>
      <c r="H118">
        <v>98.4</v>
      </c>
      <c r="I118">
        <v>98.2</v>
      </c>
      <c r="J118">
        <v>98.4</v>
      </c>
      <c r="AB118" t="s">
        <v>132</v>
      </c>
      <c r="AC118" t="str">
        <f>IFERROR(VLOOKUP(AB118,'class and classification'!$A$1:$B$338,2,FALSE),VLOOKUP(AB118,'class and classification'!$A$340:$B$378,2,FALSE))</f>
        <v>Predominantly Urban</v>
      </c>
      <c r="AD118" t="str">
        <f>IFERROR(VLOOKUP(AB118,'class and classification'!$A$1:$C$338,3,FALSE),VLOOKUP(AB118,'class and classification'!$A$340:$C$378,3,FALSE))</f>
        <v>L</v>
      </c>
      <c r="AI118">
        <v>4.5</v>
      </c>
      <c r="AJ118">
        <v>81.5</v>
      </c>
      <c r="BB118" t="s">
        <v>211</v>
      </c>
      <c r="BC118" t="str">
        <f>IFERROR(VLOOKUP(BB118,'class and classification'!$A$1:$B$338,2,FALSE),VLOOKUP(BB118,'class and classification'!$A$340:$B$378,2,FALSE))</f>
        <v>Predominantly Rural</v>
      </c>
      <c r="BD118" t="str">
        <f>IFERROR(VLOOKUP(BB118,'class and classification'!$A$1:$C$338,3,FALSE),VLOOKUP(BB118,'class and classification'!$A$340:$C$378,3,FALSE))</f>
        <v>SD</v>
      </c>
      <c r="BG118">
        <v>5.2</v>
      </c>
      <c r="BH118">
        <v>7.7</v>
      </c>
      <c r="BI118">
        <v>21.4</v>
      </c>
      <c r="BJ118">
        <v>41.8</v>
      </c>
      <c r="BL118" t="s">
        <v>211</v>
      </c>
      <c r="BM118" t="str">
        <f>IFERROR(VLOOKUP(BL118,'class and classification'!$A$1:$B$338,2,FALSE),VLOOKUP(BL118,'class and classification'!$A$340:$B$378,2,FALSE))</f>
        <v>Predominantly Rural</v>
      </c>
      <c r="BN118" t="str">
        <f>IFERROR(VLOOKUP(BL118,'class and classification'!$A$1:$C$338,3,FALSE),VLOOKUP(BL118,'class and classification'!$A$340:$C$378,3,FALSE))</f>
        <v>SD</v>
      </c>
      <c r="BP118">
        <v>6.37</v>
      </c>
      <c r="BQ118">
        <v>61.21</v>
      </c>
      <c r="BR118">
        <v>59.73</v>
      </c>
      <c r="BS118">
        <v>61.11</v>
      </c>
      <c r="BT118">
        <v>61.09</v>
      </c>
    </row>
    <row r="119" spans="1:72" x14ac:dyDescent="0.3">
      <c r="AB119" t="s">
        <v>136</v>
      </c>
      <c r="AC119" t="str">
        <f>IFERROR(VLOOKUP(AB119,'class and classification'!$A$1:$B$338,2,FALSE),VLOOKUP(AB119,'class and classification'!$A$340:$B$378,2,FALSE))</f>
        <v>Predominantly Urban</v>
      </c>
      <c r="AD119" t="str">
        <f>IFERROR(VLOOKUP(AB119,'class and classification'!$A$1:$C$338,3,FALSE),VLOOKUP(AB119,'class and classification'!$A$340:$C$378,3,FALSE))</f>
        <v>L</v>
      </c>
      <c r="AI119">
        <v>5.5</v>
      </c>
      <c r="AJ119">
        <v>84.8</v>
      </c>
      <c r="BB119" t="s">
        <v>216</v>
      </c>
      <c r="BC119" t="str">
        <f>IFERROR(VLOOKUP(BB119,'class and classification'!$A$1:$B$338,2,FALSE),VLOOKUP(BB119,'class and classification'!$A$340:$B$378,2,FALSE))</f>
        <v>Predominantly Urban</v>
      </c>
      <c r="BD119" t="str">
        <f>IFERROR(VLOOKUP(BB119,'class and classification'!$A$1:$C$338,3,FALSE),VLOOKUP(BB119,'class and classification'!$A$340:$C$378,3,FALSE))</f>
        <v>SD</v>
      </c>
      <c r="BG119">
        <v>0.3</v>
      </c>
      <c r="BH119">
        <v>0.4</v>
      </c>
      <c r="BI119">
        <v>1.4</v>
      </c>
      <c r="BJ119">
        <v>1.5</v>
      </c>
      <c r="BL119" t="s">
        <v>216</v>
      </c>
      <c r="BM119" t="str">
        <f>IFERROR(VLOOKUP(BL119,'class and classification'!$A$1:$B$338,2,FALSE),VLOOKUP(BL119,'class and classification'!$A$340:$B$378,2,FALSE))</f>
        <v>Predominantly Urban</v>
      </c>
      <c r="BN119" t="str">
        <f>IFERROR(VLOOKUP(BL119,'class and classification'!$A$1:$C$338,3,FALSE),VLOOKUP(BL119,'class and classification'!$A$340:$C$378,3,FALSE))</f>
        <v>SD</v>
      </c>
      <c r="BP119">
        <v>72.150000000000006</v>
      </c>
      <c r="BQ119">
        <v>84.79</v>
      </c>
      <c r="BR119">
        <v>87.7</v>
      </c>
      <c r="BS119">
        <v>87.74</v>
      </c>
      <c r="BT119">
        <v>88.5</v>
      </c>
    </row>
    <row r="120" spans="1:72" x14ac:dyDescent="0.3">
      <c r="A120" t="s">
        <v>1280</v>
      </c>
      <c r="AB120" t="s">
        <v>139</v>
      </c>
      <c r="AC120" t="str">
        <f>IFERROR(VLOOKUP(AB120,'class and classification'!$A$1:$B$338,2,FALSE),VLOOKUP(AB120,'class and classification'!$A$340:$B$378,2,FALSE))</f>
        <v>Predominantly Urban</v>
      </c>
      <c r="AD120" t="str">
        <f>IFERROR(VLOOKUP(AB120,'class and classification'!$A$1:$C$338,3,FALSE),VLOOKUP(AB120,'class and classification'!$A$340:$C$378,3,FALSE))</f>
        <v>L</v>
      </c>
      <c r="AI120">
        <v>11.4</v>
      </c>
      <c r="AJ120">
        <v>84.7</v>
      </c>
      <c r="BB120" t="s">
        <v>246</v>
      </c>
      <c r="BC120" t="str">
        <f>IFERROR(VLOOKUP(BB120,'class and classification'!$A$1:$B$338,2,FALSE),VLOOKUP(BB120,'class and classification'!$A$340:$B$378,2,FALSE))</f>
        <v>Predominantly Urban</v>
      </c>
      <c r="BD120" t="str">
        <f>IFERROR(VLOOKUP(BB120,'class and classification'!$A$1:$C$338,3,FALSE),VLOOKUP(BB120,'class and classification'!$A$340:$C$378,3,FALSE))</f>
        <v>SD</v>
      </c>
      <c r="BG120">
        <v>1</v>
      </c>
      <c r="BH120">
        <v>1.4</v>
      </c>
      <c r="BI120">
        <v>5</v>
      </c>
      <c r="BJ120">
        <v>10.199999999999999</v>
      </c>
      <c r="BL120" t="s">
        <v>246</v>
      </c>
      <c r="BM120" t="str">
        <f>IFERROR(VLOOKUP(BL120,'class and classification'!$A$1:$B$338,2,FALSE),VLOOKUP(BL120,'class and classification'!$A$340:$B$378,2,FALSE))</f>
        <v>Predominantly Urban</v>
      </c>
      <c r="BN120" t="str">
        <f>IFERROR(VLOOKUP(BL120,'class and classification'!$A$1:$C$338,3,FALSE),VLOOKUP(BL120,'class and classification'!$A$340:$C$378,3,FALSE))</f>
        <v>SD</v>
      </c>
      <c r="BP120">
        <v>63.55</v>
      </c>
      <c r="BQ120">
        <v>82.76</v>
      </c>
      <c r="BR120">
        <v>79.59</v>
      </c>
      <c r="BS120">
        <v>80.92</v>
      </c>
      <c r="BT120">
        <v>84.14</v>
      </c>
    </row>
    <row r="121" spans="1:72"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96</v>
      </c>
      <c r="F121">
        <v>98</v>
      </c>
      <c r="G121">
        <v>99</v>
      </c>
      <c r="H121">
        <v>98.7</v>
      </c>
      <c r="I121">
        <v>98.7</v>
      </c>
      <c r="J121">
        <v>98.4</v>
      </c>
      <c r="AB121" t="s">
        <v>149</v>
      </c>
      <c r="AC121" t="str">
        <f>IFERROR(VLOOKUP(AB121,'class and classification'!$A$1:$B$338,2,FALSE),VLOOKUP(AB121,'class and classification'!$A$340:$B$378,2,FALSE))</f>
        <v>Predominantly Urban</v>
      </c>
      <c r="AD121" t="str">
        <f>IFERROR(VLOOKUP(AB121,'class and classification'!$A$1:$C$338,3,FALSE),VLOOKUP(AB121,'class and classification'!$A$340:$C$378,3,FALSE))</f>
        <v>L</v>
      </c>
      <c r="AI121">
        <v>3.7</v>
      </c>
      <c r="AJ121">
        <v>84.9</v>
      </c>
      <c r="BB121" t="s">
        <v>300</v>
      </c>
      <c r="BC121" t="str">
        <f>IFERROR(VLOOKUP(BB121,'class and classification'!$A$1:$B$338,2,FALSE),VLOOKUP(BB121,'class and classification'!$A$340:$B$378,2,FALSE))</f>
        <v>Urban with Significant Rural</v>
      </c>
      <c r="BD121" t="str">
        <f>IFERROR(VLOOKUP(BB121,'class and classification'!$A$1:$C$338,3,FALSE),VLOOKUP(BB121,'class and classification'!$A$340:$C$378,3,FALSE))</f>
        <v>SD</v>
      </c>
      <c r="BG121">
        <v>10</v>
      </c>
      <c r="BH121">
        <v>13.8</v>
      </c>
      <c r="BI121">
        <v>29.2</v>
      </c>
      <c r="BJ121">
        <v>40.700000000000003</v>
      </c>
      <c r="BL121" t="s">
        <v>300</v>
      </c>
      <c r="BM121" t="str">
        <f>IFERROR(VLOOKUP(BL121,'class and classification'!$A$1:$B$338,2,FALSE),VLOOKUP(BL121,'class and classification'!$A$340:$B$378,2,FALSE))</f>
        <v>Urban with Significant Rural</v>
      </c>
      <c r="BN121" t="str">
        <f>IFERROR(VLOOKUP(BL121,'class and classification'!$A$1:$C$338,3,FALSE),VLOOKUP(BL121,'class and classification'!$A$340:$C$378,3,FALSE))</f>
        <v>SD</v>
      </c>
      <c r="BP121">
        <v>30.91</v>
      </c>
      <c r="BQ121">
        <v>55.85</v>
      </c>
      <c r="BR121">
        <v>62.76</v>
      </c>
      <c r="BS121">
        <v>63.86</v>
      </c>
      <c r="BT121">
        <v>67.459999999999994</v>
      </c>
    </row>
    <row r="122" spans="1:72"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93</v>
      </c>
      <c r="F122">
        <v>96</v>
      </c>
      <c r="G122">
        <v>97.4</v>
      </c>
      <c r="H122">
        <v>94.800000000000011</v>
      </c>
      <c r="I122">
        <v>94.8</v>
      </c>
      <c r="J122">
        <v>94.9</v>
      </c>
      <c r="AB122" t="s">
        <v>170</v>
      </c>
      <c r="AC122" t="str">
        <f>IFERROR(VLOOKUP(AB122,'class and classification'!$A$1:$B$338,2,FALSE),VLOOKUP(AB122,'class and classification'!$A$340:$B$378,2,FALSE))</f>
        <v>Predominantly Urban</v>
      </c>
      <c r="AD122" t="str">
        <f>IFERROR(VLOOKUP(AB122,'class and classification'!$A$1:$C$338,3,FALSE),VLOOKUP(AB122,'class and classification'!$A$340:$C$378,3,FALSE))</f>
        <v>L</v>
      </c>
      <c r="AI122">
        <v>29.1</v>
      </c>
      <c r="AJ122">
        <v>87.6</v>
      </c>
      <c r="BB122" t="s">
        <v>317</v>
      </c>
      <c r="BC122" t="str">
        <f>IFERROR(VLOOKUP(BB122,'class and classification'!$A$1:$B$338,2,FALSE),VLOOKUP(BB122,'class and classification'!$A$340:$B$378,2,FALSE))</f>
        <v>Predominantly Rural</v>
      </c>
      <c r="BD122" t="str">
        <f>IFERROR(VLOOKUP(BB122,'class and classification'!$A$1:$C$338,3,FALSE),VLOOKUP(BB122,'class and classification'!$A$340:$C$378,3,FALSE))</f>
        <v>SD</v>
      </c>
      <c r="BG122">
        <v>4.4000000000000004</v>
      </c>
      <c r="BH122">
        <v>5.5</v>
      </c>
      <c r="BI122">
        <v>22.3</v>
      </c>
      <c r="BJ122">
        <v>46.3</v>
      </c>
      <c r="BL122" t="s">
        <v>317</v>
      </c>
      <c r="BM122" t="str">
        <f>IFERROR(VLOOKUP(BL122,'class and classification'!$A$1:$B$338,2,FALSE),VLOOKUP(BL122,'class and classification'!$A$340:$B$378,2,FALSE))</f>
        <v>Predominantly Rural</v>
      </c>
      <c r="BN122" t="str">
        <f>IFERROR(VLOOKUP(BL122,'class and classification'!$A$1:$C$338,3,FALSE),VLOOKUP(BL122,'class and classification'!$A$340:$C$378,3,FALSE))</f>
        <v>SD</v>
      </c>
      <c r="BP122">
        <v>59.19</v>
      </c>
      <c r="BQ122">
        <v>70.88</v>
      </c>
      <c r="BR122">
        <v>68.319999999999993</v>
      </c>
      <c r="BS122">
        <v>66.56</v>
      </c>
      <c r="BT122">
        <v>68.569999999999993</v>
      </c>
    </row>
    <row r="123" spans="1:72"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97</v>
      </c>
      <c r="F123">
        <v>98</v>
      </c>
      <c r="G123">
        <v>98.4</v>
      </c>
      <c r="H123">
        <v>98</v>
      </c>
      <c r="I123">
        <v>98.4</v>
      </c>
      <c r="J123">
        <v>98.4</v>
      </c>
      <c r="AB123" t="s">
        <v>207</v>
      </c>
      <c r="AC123" t="str">
        <f>IFERROR(VLOOKUP(AB123,'class and classification'!$A$1:$B$338,2,FALSE),VLOOKUP(AB123,'class and classification'!$A$340:$B$378,2,FALSE))</f>
        <v>Predominantly Urban</v>
      </c>
      <c r="AD123" t="str">
        <f>IFERROR(VLOOKUP(AB123,'class and classification'!$A$1:$C$338,3,FALSE),VLOOKUP(AB123,'class and classification'!$A$340:$C$378,3,FALSE))</f>
        <v>L</v>
      </c>
      <c r="AI123">
        <v>27.3</v>
      </c>
      <c r="AJ123">
        <v>85.4</v>
      </c>
      <c r="BB123" t="s">
        <v>76</v>
      </c>
      <c r="BC123" t="str">
        <f>IFERROR(VLOOKUP(BB123,'class and classification'!$A$1:$B$338,2,FALSE),VLOOKUP(BB123,'class and classification'!$A$340:$B$378,2,FALSE))</f>
        <v>Predominantly Rural</v>
      </c>
      <c r="BD123" t="str">
        <f>IFERROR(VLOOKUP(BB123,'class and classification'!$A$1:$C$338,3,FALSE),VLOOKUP(BB123,'class and classification'!$A$340:$C$378,3,FALSE))</f>
        <v>SD</v>
      </c>
      <c r="BG123">
        <v>6.8</v>
      </c>
      <c r="BH123">
        <v>8.6</v>
      </c>
      <c r="BI123">
        <v>11.7</v>
      </c>
      <c r="BJ123">
        <v>13.1</v>
      </c>
      <c r="BL123" t="s">
        <v>76</v>
      </c>
      <c r="BM123" t="str">
        <f>IFERROR(VLOOKUP(BL123,'class and classification'!$A$1:$B$338,2,FALSE),VLOOKUP(BL123,'class and classification'!$A$340:$B$378,2,FALSE))</f>
        <v>Predominantly Rural</v>
      </c>
      <c r="BN123" t="str">
        <f>IFERROR(VLOOKUP(BL123,'class and classification'!$A$1:$C$338,3,FALSE),VLOOKUP(BL123,'class and classification'!$A$340:$C$378,3,FALSE))</f>
        <v>SD</v>
      </c>
      <c r="BP123">
        <v>44.24</v>
      </c>
      <c r="BQ123">
        <v>63.14</v>
      </c>
      <c r="BR123">
        <v>62.72</v>
      </c>
      <c r="BS123">
        <v>68.91</v>
      </c>
      <c r="BT123">
        <v>68.64</v>
      </c>
    </row>
    <row r="124" spans="1:72"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90</v>
      </c>
      <c r="F124">
        <v>93</v>
      </c>
      <c r="G124">
        <v>97.9</v>
      </c>
      <c r="H124">
        <v>97.5</v>
      </c>
      <c r="I124">
        <v>97.6</v>
      </c>
      <c r="J124">
        <v>97</v>
      </c>
      <c r="AB124" t="s">
        <v>212</v>
      </c>
      <c r="AC124" t="str">
        <f>IFERROR(VLOOKUP(AB124,'class and classification'!$A$1:$B$338,2,FALSE),VLOOKUP(AB124,'class and classification'!$A$340:$B$378,2,FALSE))</f>
        <v>Predominantly Urban</v>
      </c>
      <c r="AD124" t="str">
        <f>IFERROR(VLOOKUP(AB124,'class and classification'!$A$1:$C$338,3,FALSE),VLOOKUP(AB124,'class and classification'!$A$340:$C$378,3,FALSE))</f>
        <v>L</v>
      </c>
      <c r="AI124">
        <v>15.7</v>
      </c>
      <c r="AJ124">
        <v>86.2</v>
      </c>
      <c r="BB124" t="s">
        <v>121</v>
      </c>
      <c r="BC124" t="str">
        <f>IFERROR(VLOOKUP(BB124,'class and classification'!$A$1:$B$338,2,FALSE),VLOOKUP(BB124,'class and classification'!$A$340:$B$378,2,FALSE))</f>
        <v>Predominantly Rural</v>
      </c>
      <c r="BD124" t="str">
        <f>IFERROR(VLOOKUP(BB124,'class and classification'!$A$1:$C$338,3,FALSE),VLOOKUP(BB124,'class and classification'!$A$340:$C$378,3,FALSE))</f>
        <v>SD</v>
      </c>
      <c r="BG124">
        <v>2.5</v>
      </c>
      <c r="BH124">
        <v>4</v>
      </c>
      <c r="BI124">
        <v>6.2</v>
      </c>
      <c r="BJ124">
        <v>8.1999999999999993</v>
      </c>
      <c r="BL124" t="s">
        <v>121</v>
      </c>
      <c r="BM124" t="str">
        <f>IFERROR(VLOOKUP(BL124,'class and classification'!$A$1:$B$338,2,FALSE),VLOOKUP(BL124,'class and classification'!$A$340:$B$378,2,FALSE))</f>
        <v>Predominantly Rural</v>
      </c>
      <c r="BN124" t="str">
        <f>IFERROR(VLOOKUP(BL124,'class and classification'!$A$1:$C$338,3,FALSE),VLOOKUP(BL124,'class and classification'!$A$340:$C$378,3,FALSE))</f>
        <v>SD</v>
      </c>
      <c r="BP124">
        <v>17.28</v>
      </c>
      <c r="BQ124">
        <v>52.97</v>
      </c>
      <c r="BR124">
        <v>64.17</v>
      </c>
      <c r="BS124">
        <v>64.27</v>
      </c>
      <c r="BT124">
        <v>63.59</v>
      </c>
    </row>
    <row r="125" spans="1:72"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95</v>
      </c>
      <c r="F125">
        <v>95</v>
      </c>
      <c r="G125">
        <v>96.5</v>
      </c>
      <c r="H125">
        <v>97.1</v>
      </c>
      <c r="I125">
        <v>97.8</v>
      </c>
      <c r="J125">
        <v>98</v>
      </c>
      <c r="AB125" t="s">
        <v>266</v>
      </c>
      <c r="AC125" t="str">
        <f>IFERROR(VLOOKUP(AB125,'class and classification'!$A$1:$B$338,2,FALSE),VLOOKUP(AB125,'class and classification'!$A$340:$B$378,2,FALSE))</f>
        <v>Predominantly Urban</v>
      </c>
      <c r="AD125" t="str">
        <f>IFERROR(VLOOKUP(AB125,'class and classification'!$A$1:$C$338,3,FALSE),VLOOKUP(AB125,'class and classification'!$A$340:$C$378,3,FALSE))</f>
        <v>L</v>
      </c>
      <c r="AI125">
        <v>6.2</v>
      </c>
      <c r="AJ125">
        <v>83.7</v>
      </c>
      <c r="BB125" t="s">
        <v>126</v>
      </c>
      <c r="BC125" t="str">
        <f>IFERROR(VLOOKUP(BB125,'class and classification'!$A$1:$B$338,2,FALSE),VLOOKUP(BB125,'class and classification'!$A$340:$B$378,2,FALSE))</f>
        <v>Urban with Significant Rural</v>
      </c>
      <c r="BD125" t="str">
        <f>IFERROR(VLOOKUP(BB125,'class and classification'!$A$1:$C$338,3,FALSE),VLOOKUP(BB125,'class and classification'!$A$340:$C$378,3,FALSE))</f>
        <v>SD</v>
      </c>
      <c r="BG125">
        <v>1.8</v>
      </c>
      <c r="BH125">
        <v>3.5</v>
      </c>
      <c r="BI125">
        <v>5.4</v>
      </c>
      <c r="BJ125">
        <v>29.4</v>
      </c>
      <c r="BL125" t="s">
        <v>126</v>
      </c>
      <c r="BM125" t="str">
        <f>IFERROR(VLOOKUP(BL125,'class and classification'!$A$1:$B$338,2,FALSE),VLOOKUP(BL125,'class and classification'!$A$340:$B$378,2,FALSE))</f>
        <v>Urban with Significant Rural</v>
      </c>
      <c r="BN125" t="str">
        <f>IFERROR(VLOOKUP(BL125,'class and classification'!$A$1:$C$338,3,FALSE),VLOOKUP(BL125,'class and classification'!$A$340:$C$378,3,FALSE))</f>
        <v>SD</v>
      </c>
      <c r="BP125">
        <v>45.89</v>
      </c>
      <c r="BQ125">
        <v>66.2</v>
      </c>
      <c r="BR125">
        <v>67.44</v>
      </c>
      <c r="BS125">
        <v>66.849999999999994</v>
      </c>
      <c r="BT125">
        <v>70.849999999999994</v>
      </c>
    </row>
    <row r="126" spans="1:72" x14ac:dyDescent="0.3">
      <c r="AB126" t="s">
        <v>290</v>
      </c>
      <c r="AC126" t="str">
        <f>IFERROR(VLOOKUP(AB126,'class and classification'!$A$1:$B$338,2,FALSE),VLOOKUP(AB126,'class and classification'!$A$340:$B$378,2,FALSE))</f>
        <v>Predominantly Urban</v>
      </c>
      <c r="AD126" t="str">
        <f>IFERROR(VLOOKUP(AB126,'class and classification'!$A$1:$C$338,3,FALSE),VLOOKUP(AB126,'class and classification'!$A$340:$C$378,3,FALSE))</f>
        <v>L</v>
      </c>
      <c r="AI126">
        <v>18</v>
      </c>
      <c r="AJ126">
        <v>86.5</v>
      </c>
      <c r="BB126" t="s">
        <v>213</v>
      </c>
      <c r="BC126" t="str">
        <f>IFERROR(VLOOKUP(BB126,'class and classification'!$A$1:$B$338,2,FALSE),VLOOKUP(BB126,'class and classification'!$A$340:$B$378,2,FALSE))</f>
        <v>Predominantly Rural</v>
      </c>
      <c r="BD126" t="str">
        <f>IFERROR(VLOOKUP(BB126,'class and classification'!$A$1:$C$338,3,FALSE),VLOOKUP(BB126,'class and classification'!$A$340:$C$378,3,FALSE))</f>
        <v>SD</v>
      </c>
      <c r="BG126">
        <v>2.2000000000000002</v>
      </c>
      <c r="BH126">
        <v>2.7</v>
      </c>
      <c r="BI126">
        <v>4.9000000000000004</v>
      </c>
      <c r="BJ126">
        <v>5.8</v>
      </c>
      <c r="BL126" t="s">
        <v>213</v>
      </c>
      <c r="BM126" t="str">
        <f>IFERROR(VLOOKUP(BL126,'class and classification'!$A$1:$B$338,2,FALSE),VLOOKUP(BL126,'class and classification'!$A$340:$B$378,2,FALSE))</f>
        <v>Predominantly Rural</v>
      </c>
      <c r="BN126" t="str">
        <f>IFERROR(VLOOKUP(BL126,'class and classification'!$A$1:$C$338,3,FALSE),VLOOKUP(BL126,'class and classification'!$A$340:$C$378,3,FALSE))</f>
        <v>SD</v>
      </c>
      <c r="BP126">
        <v>14.86</v>
      </c>
      <c r="BQ126">
        <v>57</v>
      </c>
      <c r="BR126">
        <v>59.31</v>
      </c>
      <c r="BS126">
        <v>60.82</v>
      </c>
      <c r="BT126">
        <v>61</v>
      </c>
    </row>
    <row r="127" spans="1:72" x14ac:dyDescent="0.3">
      <c r="A127" t="s">
        <v>1281</v>
      </c>
      <c r="AB127" t="s">
        <v>36</v>
      </c>
      <c r="AC127" t="str">
        <f>IFERROR(VLOOKUP(AB127,'class and classification'!$A$1:$B$338,2,FALSE),VLOOKUP(AB127,'class and classification'!$A$340:$B$378,2,FALSE))</f>
        <v>Predominantly Urban</v>
      </c>
      <c r="AD127" t="str">
        <f>IFERROR(VLOOKUP(AB127,'class and classification'!$A$1:$C$338,3,FALSE),VLOOKUP(AB127,'class and classification'!$A$340:$C$378,3,FALSE))</f>
        <v>UA</v>
      </c>
      <c r="AI127">
        <v>55.9</v>
      </c>
      <c r="AJ127">
        <v>57.7</v>
      </c>
      <c r="BB127" t="s">
        <v>224</v>
      </c>
      <c r="BC127" t="str">
        <f>IFERROR(VLOOKUP(BB127,'class and classification'!$A$1:$B$338,2,FALSE),VLOOKUP(BB127,'class and classification'!$A$340:$B$378,2,FALSE))</f>
        <v>Predominantly Rural</v>
      </c>
      <c r="BD127" t="str">
        <f>IFERROR(VLOOKUP(BB127,'class and classification'!$A$1:$C$338,3,FALSE),VLOOKUP(BB127,'class and classification'!$A$340:$C$378,3,FALSE))</f>
        <v>SD</v>
      </c>
      <c r="BG127">
        <v>4.4000000000000004</v>
      </c>
      <c r="BH127">
        <v>5.8</v>
      </c>
      <c r="BI127">
        <v>7.4</v>
      </c>
      <c r="BJ127">
        <v>10.4</v>
      </c>
      <c r="BL127" t="s">
        <v>224</v>
      </c>
      <c r="BM127" t="str">
        <f>IFERROR(VLOOKUP(BL127,'class and classification'!$A$1:$B$338,2,FALSE),VLOOKUP(BL127,'class and classification'!$A$340:$B$378,2,FALSE))</f>
        <v>Predominantly Rural</v>
      </c>
      <c r="BN127" t="str">
        <f>IFERROR(VLOOKUP(BL127,'class and classification'!$A$1:$C$338,3,FALSE),VLOOKUP(BL127,'class and classification'!$A$340:$C$378,3,FALSE))</f>
        <v>SD</v>
      </c>
      <c r="BP127">
        <v>22.19</v>
      </c>
      <c r="BQ127">
        <v>54.48</v>
      </c>
      <c r="BR127">
        <v>56.05</v>
      </c>
      <c r="BS127">
        <v>57.71</v>
      </c>
      <c r="BT127">
        <v>58.5</v>
      </c>
    </row>
    <row r="128" spans="1:72"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82</v>
      </c>
      <c r="F128">
        <v>88</v>
      </c>
      <c r="G128">
        <v>95.8</v>
      </c>
      <c r="H128">
        <v>97.4</v>
      </c>
      <c r="I128">
        <v>97.9</v>
      </c>
      <c r="J128">
        <v>97.9</v>
      </c>
      <c r="AB128" t="s">
        <v>42</v>
      </c>
      <c r="AC128" t="str">
        <f>IFERROR(VLOOKUP(AB128,'class and classification'!$A$1:$B$338,2,FALSE),VLOOKUP(AB128,'class and classification'!$A$340:$B$378,2,FALSE))</f>
        <v>Predominantly Urban</v>
      </c>
      <c r="AD128" t="str">
        <f>IFERROR(VLOOKUP(AB128,'class and classification'!$A$1:$C$338,3,FALSE),VLOOKUP(AB128,'class and classification'!$A$340:$C$378,3,FALSE))</f>
        <v>UA</v>
      </c>
      <c r="AI128">
        <v>1.9</v>
      </c>
      <c r="AJ128">
        <v>14.2</v>
      </c>
      <c r="BB128" t="s">
        <v>227</v>
      </c>
      <c r="BC128" t="str">
        <f>IFERROR(VLOOKUP(BB128,'class and classification'!$A$1:$B$338,2,FALSE),VLOOKUP(BB128,'class and classification'!$A$340:$B$378,2,FALSE))</f>
        <v>Urban with Significant Rural</v>
      </c>
      <c r="BD128" t="str">
        <f>IFERROR(VLOOKUP(BB128,'class and classification'!$A$1:$C$338,3,FALSE),VLOOKUP(BB128,'class and classification'!$A$340:$C$378,3,FALSE))</f>
        <v>SD</v>
      </c>
      <c r="BG128">
        <v>0.5</v>
      </c>
      <c r="BH128">
        <v>1.7</v>
      </c>
      <c r="BI128">
        <v>2.6</v>
      </c>
      <c r="BJ128">
        <v>3.8</v>
      </c>
      <c r="BL128" t="s">
        <v>227</v>
      </c>
      <c r="BM128" t="str">
        <f>IFERROR(VLOOKUP(BL128,'class and classification'!$A$1:$B$338,2,FALSE),VLOOKUP(BL128,'class and classification'!$A$340:$B$378,2,FALSE))</f>
        <v>Urban with Significant Rural</v>
      </c>
      <c r="BN128" t="str">
        <f>IFERROR(VLOOKUP(BL128,'class and classification'!$A$1:$C$338,3,FALSE),VLOOKUP(BL128,'class and classification'!$A$340:$C$378,3,FALSE))</f>
        <v>SD</v>
      </c>
      <c r="BP128">
        <v>54.87</v>
      </c>
      <c r="BQ128">
        <v>79.02</v>
      </c>
      <c r="BR128">
        <v>81.8</v>
      </c>
      <c r="BS128">
        <v>80.8</v>
      </c>
      <c r="BT128">
        <v>84.51</v>
      </c>
    </row>
    <row r="129" spans="1:72"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81</v>
      </c>
      <c r="F129">
        <v>87</v>
      </c>
      <c r="G129">
        <v>95.3</v>
      </c>
      <c r="H129">
        <v>96.3</v>
      </c>
      <c r="I129">
        <v>97.5</v>
      </c>
      <c r="J129">
        <v>97.6</v>
      </c>
      <c r="AB129" t="s">
        <v>143</v>
      </c>
      <c r="AC129" t="str">
        <f>IFERROR(VLOOKUP(AB129,'class and classification'!$A$1:$B$338,2,FALSE),VLOOKUP(AB129,'class and classification'!$A$340:$B$378,2,FALSE))</f>
        <v>Predominantly Rural</v>
      </c>
      <c r="AD129" t="str">
        <f>IFERROR(VLOOKUP(AB129,'class and classification'!$A$1:$C$338,3,FALSE),VLOOKUP(AB129,'class and classification'!$A$340:$C$378,3,FALSE))</f>
        <v>UA</v>
      </c>
      <c r="AI129">
        <v>26.8</v>
      </c>
      <c r="AJ129">
        <v>35.6</v>
      </c>
      <c r="BB129" t="s">
        <v>230</v>
      </c>
      <c r="BC129" t="str">
        <f>IFERROR(VLOOKUP(BB129,'class and classification'!$A$1:$B$338,2,FALSE),VLOOKUP(BB129,'class and classification'!$A$340:$B$378,2,FALSE))</f>
        <v>Predominantly Rural</v>
      </c>
      <c r="BD129" t="str">
        <f>IFERROR(VLOOKUP(BB129,'class and classification'!$A$1:$C$338,3,FALSE),VLOOKUP(BB129,'class and classification'!$A$340:$C$378,3,FALSE))</f>
        <v>SD</v>
      </c>
      <c r="BG129">
        <v>6.9</v>
      </c>
      <c r="BH129">
        <v>9.4</v>
      </c>
      <c r="BI129">
        <v>19</v>
      </c>
      <c r="BJ129">
        <v>21.6</v>
      </c>
      <c r="BL129" t="s">
        <v>230</v>
      </c>
      <c r="BM129" t="str">
        <f>IFERROR(VLOOKUP(BL129,'class and classification'!$A$1:$B$338,2,FALSE),VLOOKUP(BL129,'class and classification'!$A$340:$B$378,2,FALSE))</f>
        <v>Predominantly Rural</v>
      </c>
      <c r="BN129" t="str">
        <f>IFERROR(VLOOKUP(BL129,'class and classification'!$A$1:$C$338,3,FALSE),VLOOKUP(BL129,'class and classification'!$A$340:$C$378,3,FALSE))</f>
        <v>SD</v>
      </c>
      <c r="BP129">
        <v>41.38</v>
      </c>
      <c r="BQ129">
        <v>71.069999999999993</v>
      </c>
      <c r="BR129">
        <v>68.89</v>
      </c>
      <c r="BS129">
        <v>70.64</v>
      </c>
      <c r="BT129">
        <v>67.39</v>
      </c>
    </row>
    <row r="130" spans="1:72"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81</v>
      </c>
      <c r="F130">
        <v>88</v>
      </c>
      <c r="G130">
        <v>97.4</v>
      </c>
      <c r="H130">
        <v>97.9</v>
      </c>
      <c r="I130">
        <v>98.2</v>
      </c>
      <c r="J130">
        <v>98</v>
      </c>
      <c r="AB130" t="s">
        <v>167</v>
      </c>
      <c r="AC130" t="str">
        <f>IFERROR(VLOOKUP(AB130,'class and classification'!$A$1:$B$338,2,FALSE),VLOOKUP(AB130,'class and classification'!$A$340:$B$378,2,FALSE))</f>
        <v>Predominantly Urban</v>
      </c>
      <c r="AD130" t="str">
        <f>IFERROR(VLOOKUP(AB130,'class and classification'!$A$1:$C$338,3,FALSE),VLOOKUP(AB130,'class and classification'!$A$340:$C$378,3,FALSE))</f>
        <v>UA</v>
      </c>
      <c r="AI130">
        <v>4.4000000000000004</v>
      </c>
      <c r="AJ130">
        <v>8.8000000000000007</v>
      </c>
      <c r="BB130" t="s">
        <v>9</v>
      </c>
      <c r="BC130" t="str">
        <f>IFERROR(VLOOKUP(BB130,'class and classification'!$A$1:$B$338,2,FALSE),VLOOKUP(BB130,'class and classification'!$A$340:$B$378,2,FALSE))</f>
        <v>Predominantly Urban</v>
      </c>
      <c r="BD130" t="str">
        <f>IFERROR(VLOOKUP(BB130,'class and classification'!$A$1:$C$338,3,FALSE),VLOOKUP(BB130,'class and classification'!$A$340:$C$378,3,FALSE))</f>
        <v>SD</v>
      </c>
      <c r="BG130">
        <v>19.600000000000001</v>
      </c>
      <c r="BH130">
        <v>22.1</v>
      </c>
      <c r="BI130">
        <v>23.6</v>
      </c>
      <c r="BJ130">
        <v>25.2</v>
      </c>
      <c r="BL130" t="s">
        <v>9</v>
      </c>
      <c r="BM130" t="str">
        <f>IFERROR(VLOOKUP(BL130,'class and classification'!$A$1:$B$338,2,FALSE),VLOOKUP(BL130,'class and classification'!$A$340:$B$378,2,FALSE))</f>
        <v>Predominantly Urban</v>
      </c>
      <c r="BN130" t="str">
        <f>IFERROR(VLOOKUP(BL130,'class and classification'!$A$1:$C$338,3,FALSE),VLOOKUP(BL130,'class and classification'!$A$340:$C$378,3,FALSE))</f>
        <v>SD</v>
      </c>
      <c r="BP130">
        <v>60.59</v>
      </c>
      <c r="BQ130">
        <v>87.66</v>
      </c>
      <c r="BR130">
        <v>88.31</v>
      </c>
      <c r="BS130">
        <v>86.19</v>
      </c>
      <c r="BT130">
        <v>84.98</v>
      </c>
    </row>
    <row r="131" spans="1:72"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86</v>
      </c>
      <c r="F131">
        <v>89</v>
      </c>
      <c r="G131">
        <v>93.5</v>
      </c>
      <c r="H131">
        <v>93.5</v>
      </c>
      <c r="I131">
        <v>96.2</v>
      </c>
      <c r="J131">
        <v>96.3</v>
      </c>
      <c r="AB131" t="s">
        <v>175</v>
      </c>
      <c r="AC131" t="str">
        <f>IFERROR(VLOOKUP(AB131,'class and classification'!$A$1:$B$338,2,FALSE),VLOOKUP(AB131,'class and classification'!$A$340:$B$378,2,FALSE))</f>
        <v>Predominantly Urban</v>
      </c>
      <c r="AD131" t="str">
        <f>IFERROR(VLOOKUP(AB131,'class and classification'!$A$1:$C$338,3,FALSE),VLOOKUP(AB131,'class and classification'!$A$340:$C$378,3,FALSE))</f>
        <v>UA</v>
      </c>
      <c r="AI131">
        <v>83.3</v>
      </c>
      <c r="AJ131">
        <v>87.4</v>
      </c>
      <c r="BB131" t="s">
        <v>32</v>
      </c>
      <c r="BC131" t="str">
        <f>IFERROR(VLOOKUP(BB131,'class and classification'!$A$1:$B$338,2,FALSE),VLOOKUP(BB131,'class and classification'!$A$340:$B$378,2,FALSE))</f>
        <v>Urban with Significant Rural</v>
      </c>
      <c r="BD131" t="str">
        <f>IFERROR(VLOOKUP(BB131,'class and classification'!$A$1:$C$338,3,FALSE),VLOOKUP(BB131,'class and classification'!$A$340:$C$378,3,FALSE))</f>
        <v>SD</v>
      </c>
      <c r="BG131">
        <v>3.1</v>
      </c>
      <c r="BH131">
        <v>3.7</v>
      </c>
      <c r="BI131">
        <v>13.6</v>
      </c>
      <c r="BJ131">
        <v>15</v>
      </c>
      <c r="BL131" t="s">
        <v>32</v>
      </c>
      <c r="BM131" t="str">
        <f>IFERROR(VLOOKUP(BL131,'class and classification'!$A$1:$B$338,2,FALSE),VLOOKUP(BL131,'class and classification'!$A$340:$B$378,2,FALSE))</f>
        <v>Urban with Significant Rural</v>
      </c>
      <c r="BN131" t="str">
        <f>IFERROR(VLOOKUP(BL131,'class and classification'!$A$1:$C$338,3,FALSE),VLOOKUP(BL131,'class and classification'!$A$340:$C$378,3,FALSE))</f>
        <v>SD</v>
      </c>
      <c r="BP131">
        <v>33.93</v>
      </c>
      <c r="BQ131">
        <v>71.849999999999994</v>
      </c>
      <c r="BR131">
        <v>73.98</v>
      </c>
      <c r="BS131">
        <v>73.680000000000007</v>
      </c>
      <c r="BT131">
        <v>70.98</v>
      </c>
    </row>
    <row r="132" spans="1:72" x14ac:dyDescent="0.3">
      <c r="AB132" t="s">
        <v>204</v>
      </c>
      <c r="AC132" t="str">
        <f>IFERROR(VLOOKUP(AB132,'class and classification'!$A$1:$B$338,2,FALSE),VLOOKUP(AB132,'class and classification'!$A$340:$B$378,2,FALSE))</f>
        <v>Predominantly Urban</v>
      </c>
      <c r="AD132" t="str">
        <f>IFERROR(VLOOKUP(AB132,'class and classification'!$A$1:$C$338,3,FALSE),VLOOKUP(AB132,'class and classification'!$A$340:$C$378,3,FALSE))</f>
        <v>UA</v>
      </c>
      <c r="AI132">
        <v>7.1</v>
      </c>
      <c r="AJ132">
        <v>24</v>
      </c>
      <c r="BB132" t="s">
        <v>66</v>
      </c>
      <c r="BC132" t="str">
        <f>IFERROR(VLOOKUP(BB132,'class and classification'!$A$1:$B$338,2,FALSE),VLOOKUP(BB132,'class and classification'!$A$340:$B$378,2,FALSE))</f>
        <v>Predominantly Urban</v>
      </c>
      <c r="BD132" t="str">
        <f>IFERROR(VLOOKUP(BB132,'class and classification'!$A$1:$C$338,3,FALSE),VLOOKUP(BB132,'class and classification'!$A$340:$C$378,3,FALSE))</f>
        <v>SD</v>
      </c>
      <c r="BG132">
        <v>0.8</v>
      </c>
      <c r="BH132">
        <v>3.2</v>
      </c>
      <c r="BI132">
        <v>22.4</v>
      </c>
      <c r="BJ132">
        <v>23.8</v>
      </c>
      <c r="BL132" t="s">
        <v>66</v>
      </c>
      <c r="BM132" t="str">
        <f>IFERROR(VLOOKUP(BL132,'class and classification'!$A$1:$B$338,2,FALSE),VLOOKUP(BL132,'class and classification'!$A$340:$B$378,2,FALSE))</f>
        <v>Predominantly Urban</v>
      </c>
      <c r="BN132" t="str">
        <f>IFERROR(VLOOKUP(BL132,'class and classification'!$A$1:$C$338,3,FALSE),VLOOKUP(BL132,'class and classification'!$A$340:$C$378,3,FALSE))</f>
        <v>SD</v>
      </c>
      <c r="BP132">
        <v>70.75</v>
      </c>
      <c r="BQ132">
        <v>84.35</v>
      </c>
      <c r="BR132">
        <v>89.83</v>
      </c>
      <c r="BS132">
        <v>89.58</v>
      </c>
      <c r="BT132">
        <v>88.59</v>
      </c>
    </row>
    <row r="133" spans="1:72" x14ac:dyDescent="0.3">
      <c r="A133" t="s">
        <v>1278</v>
      </c>
      <c r="AB133" t="s">
        <v>206</v>
      </c>
      <c r="AC133" t="str">
        <f>IFERROR(VLOOKUP(AB133,'class and classification'!$A$1:$B$338,2,FALSE),VLOOKUP(AB133,'class and classification'!$A$340:$B$378,2,FALSE))</f>
        <v>Predominantly Urban</v>
      </c>
      <c r="AD133" t="str">
        <f>IFERROR(VLOOKUP(AB133,'class and classification'!$A$1:$C$338,3,FALSE),VLOOKUP(AB133,'class and classification'!$A$340:$C$378,3,FALSE))</f>
        <v>UA</v>
      </c>
      <c r="AI133">
        <v>82.9</v>
      </c>
      <c r="AJ133">
        <v>82.7</v>
      </c>
      <c r="BB133" t="s">
        <v>83</v>
      </c>
      <c r="BC133" t="str">
        <f>IFERROR(VLOOKUP(BB133,'class and classification'!$A$1:$B$338,2,FALSE),VLOOKUP(BB133,'class and classification'!$A$340:$B$378,2,FALSE))</f>
        <v>Predominantly Rural</v>
      </c>
      <c r="BD133" t="str">
        <f>IFERROR(VLOOKUP(BB133,'class and classification'!$A$1:$C$338,3,FALSE),VLOOKUP(BB133,'class and classification'!$A$340:$C$378,3,FALSE))</f>
        <v>SD</v>
      </c>
      <c r="BG133">
        <v>3.7</v>
      </c>
      <c r="BH133">
        <v>5.2</v>
      </c>
      <c r="BI133">
        <v>7.7</v>
      </c>
      <c r="BJ133">
        <v>9.4</v>
      </c>
      <c r="BL133" t="s">
        <v>83</v>
      </c>
      <c r="BM133" t="str">
        <f>IFERROR(VLOOKUP(BL133,'class and classification'!$A$1:$B$338,2,FALSE),VLOOKUP(BL133,'class and classification'!$A$340:$B$378,2,FALSE))</f>
        <v>Predominantly Rural</v>
      </c>
      <c r="BN133" t="str">
        <f>IFERROR(VLOOKUP(BL133,'class and classification'!$A$1:$C$338,3,FALSE),VLOOKUP(BL133,'class and classification'!$A$340:$C$378,3,FALSE))</f>
        <v>SD</v>
      </c>
      <c r="BP133">
        <v>37.159999999999997</v>
      </c>
      <c r="BQ133">
        <v>70.77</v>
      </c>
      <c r="BR133">
        <v>72.41</v>
      </c>
      <c r="BS133">
        <v>72.61</v>
      </c>
      <c r="BT133">
        <v>72.31</v>
      </c>
    </row>
    <row r="134" spans="1:72"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91</v>
      </c>
      <c r="F134">
        <v>93</v>
      </c>
      <c r="G134">
        <v>96.1</v>
      </c>
      <c r="H134">
        <v>95.5</v>
      </c>
      <c r="I134">
        <v>95.6</v>
      </c>
      <c r="J134">
        <v>95.5</v>
      </c>
      <c r="AB134" t="s">
        <v>234</v>
      </c>
      <c r="AC134" t="str">
        <f>IFERROR(VLOOKUP(AB134,'class and classification'!$A$1:$B$338,2,FALSE),VLOOKUP(AB134,'class and classification'!$A$340:$B$378,2,FALSE))</f>
        <v>Predominantly Urban</v>
      </c>
      <c r="AD134" t="str">
        <f>IFERROR(VLOOKUP(AB134,'class and classification'!$A$1:$C$338,3,FALSE),VLOOKUP(AB134,'class and classification'!$A$340:$C$378,3,FALSE))</f>
        <v>UA</v>
      </c>
      <c r="AI134">
        <v>15.7</v>
      </c>
      <c r="AJ134">
        <v>59.6</v>
      </c>
      <c r="BB134" t="s">
        <v>104</v>
      </c>
      <c r="BC134" t="str">
        <f>IFERROR(VLOOKUP(BB134,'class and classification'!$A$1:$B$338,2,FALSE),VLOOKUP(BB134,'class and classification'!$A$340:$B$378,2,FALSE))</f>
        <v>Predominantly Urban</v>
      </c>
      <c r="BD134" t="str">
        <f>IFERROR(VLOOKUP(BB134,'class and classification'!$A$1:$C$338,3,FALSE),VLOOKUP(BB134,'class and classification'!$A$340:$C$378,3,FALSE))</f>
        <v>SD</v>
      </c>
      <c r="BG134">
        <v>0.2</v>
      </c>
      <c r="BH134">
        <v>0.6</v>
      </c>
      <c r="BI134">
        <v>1.1000000000000001</v>
      </c>
      <c r="BJ134">
        <v>29</v>
      </c>
      <c r="BL134" t="s">
        <v>104</v>
      </c>
      <c r="BM134" t="str">
        <f>IFERROR(VLOOKUP(BL134,'class and classification'!$A$1:$B$338,2,FALSE),VLOOKUP(BL134,'class and classification'!$A$340:$B$378,2,FALSE))</f>
        <v>Predominantly Urban</v>
      </c>
      <c r="BN134" t="str">
        <f>IFERROR(VLOOKUP(BL134,'class and classification'!$A$1:$C$338,3,FALSE),VLOOKUP(BL134,'class and classification'!$A$340:$C$378,3,FALSE))</f>
        <v>SD</v>
      </c>
      <c r="BP134">
        <v>60.6</v>
      </c>
      <c r="BQ134">
        <v>72.849999999999994</v>
      </c>
      <c r="BR134">
        <v>85</v>
      </c>
      <c r="BS134">
        <v>86.01</v>
      </c>
      <c r="BT134">
        <v>86.89</v>
      </c>
    </row>
    <row r="135" spans="1:72"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93</v>
      </c>
      <c r="F135">
        <v>95</v>
      </c>
      <c r="G135">
        <v>97</v>
      </c>
      <c r="H135">
        <v>95.2</v>
      </c>
      <c r="I135">
        <v>95.4</v>
      </c>
      <c r="J135">
        <v>96.2</v>
      </c>
      <c r="AB135" t="s">
        <v>250</v>
      </c>
      <c r="AC135" t="str">
        <f>IFERROR(VLOOKUP(AB135,'class and classification'!$A$1:$B$338,2,FALSE),VLOOKUP(AB135,'class and classification'!$A$340:$B$378,2,FALSE))</f>
        <v>Predominantly Urban</v>
      </c>
      <c r="AD135" t="str">
        <f>IFERROR(VLOOKUP(AB135,'class and classification'!$A$1:$C$338,3,FALSE),VLOOKUP(AB135,'class and classification'!$A$340:$C$378,3,FALSE))</f>
        <v>UA</v>
      </c>
      <c r="AI135">
        <v>78.7</v>
      </c>
      <c r="AJ135">
        <v>88.6</v>
      </c>
      <c r="BB135" t="s">
        <v>135</v>
      </c>
      <c r="BC135" t="str">
        <f>IFERROR(VLOOKUP(BB135,'class and classification'!$A$1:$B$338,2,FALSE),VLOOKUP(BB135,'class and classification'!$A$340:$B$378,2,FALSE))</f>
        <v>Predominantly Rural</v>
      </c>
      <c r="BD135" t="str">
        <f>IFERROR(VLOOKUP(BB135,'class and classification'!$A$1:$C$338,3,FALSE),VLOOKUP(BB135,'class and classification'!$A$340:$C$378,3,FALSE))</f>
        <v>SD</v>
      </c>
      <c r="BG135">
        <v>1.5</v>
      </c>
      <c r="BH135">
        <v>2.7</v>
      </c>
      <c r="BI135">
        <v>4.0999999999999996</v>
      </c>
      <c r="BJ135">
        <v>4.5</v>
      </c>
      <c r="BL135" t="s">
        <v>135</v>
      </c>
      <c r="BM135" t="str">
        <f>IFERROR(VLOOKUP(BL135,'class and classification'!$A$1:$B$338,2,FALSE),VLOOKUP(BL135,'class and classification'!$A$340:$B$378,2,FALSE))</f>
        <v>Predominantly Rural</v>
      </c>
      <c r="BN135" t="str">
        <f>IFERROR(VLOOKUP(BL135,'class and classification'!$A$1:$C$338,3,FALSE),VLOOKUP(BL135,'class and classification'!$A$340:$C$378,3,FALSE))</f>
        <v>SD</v>
      </c>
      <c r="BP135">
        <v>31.65</v>
      </c>
      <c r="BQ135">
        <v>84.53</v>
      </c>
      <c r="BR135">
        <v>83.85</v>
      </c>
      <c r="BS135">
        <v>84</v>
      </c>
      <c r="BT135">
        <v>84.96</v>
      </c>
    </row>
    <row r="136" spans="1:72"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88</v>
      </c>
      <c r="F136">
        <v>95</v>
      </c>
      <c r="G136">
        <v>98.1</v>
      </c>
      <c r="H136">
        <v>97.9</v>
      </c>
      <c r="I136">
        <v>98.1</v>
      </c>
      <c r="J136">
        <v>99</v>
      </c>
      <c r="AB136" t="s">
        <v>298</v>
      </c>
      <c r="AC136" t="str">
        <f>IFERROR(VLOOKUP(AB136,'class and classification'!$A$1:$B$338,2,FALSE),VLOOKUP(AB136,'class and classification'!$A$340:$B$378,2,FALSE))</f>
        <v>Urban with Significant Rural</v>
      </c>
      <c r="AD136" t="str">
        <f>IFERROR(VLOOKUP(AB136,'class and classification'!$A$1:$C$338,3,FALSE),VLOOKUP(AB136,'class and classification'!$A$340:$C$378,3,FALSE))</f>
        <v>UA</v>
      </c>
      <c r="AI136">
        <v>65.2</v>
      </c>
      <c r="AJ136">
        <v>66.400000000000006</v>
      </c>
      <c r="BB136" t="s">
        <v>183</v>
      </c>
      <c r="BC136" t="str">
        <f>IFERROR(VLOOKUP(BB136,'class and classification'!$A$1:$B$338,2,FALSE),VLOOKUP(BB136,'class and classification'!$A$340:$B$378,2,FALSE))</f>
        <v>Predominantly Urban</v>
      </c>
      <c r="BD136" t="str">
        <f>IFERROR(VLOOKUP(BB136,'class and classification'!$A$1:$C$338,3,FALSE),VLOOKUP(BB136,'class and classification'!$A$340:$C$378,3,FALSE))</f>
        <v>SD</v>
      </c>
      <c r="BG136">
        <v>1.8</v>
      </c>
      <c r="BH136">
        <v>13.9</v>
      </c>
      <c r="BI136">
        <v>21.4</v>
      </c>
      <c r="BJ136">
        <v>32.4</v>
      </c>
      <c r="BL136" t="s">
        <v>183</v>
      </c>
      <c r="BM136" t="str">
        <f>IFERROR(VLOOKUP(BL136,'class and classification'!$A$1:$B$338,2,FALSE),VLOOKUP(BL136,'class and classification'!$A$340:$B$378,2,FALSE))</f>
        <v>Predominantly Urban</v>
      </c>
      <c r="BN136" t="str">
        <f>IFERROR(VLOOKUP(BL136,'class and classification'!$A$1:$C$338,3,FALSE),VLOOKUP(BL136,'class and classification'!$A$340:$C$378,3,FALSE))</f>
        <v>SD</v>
      </c>
      <c r="BP136">
        <v>48.64</v>
      </c>
      <c r="BQ136">
        <v>78.150000000000006</v>
      </c>
      <c r="BR136">
        <v>79.98</v>
      </c>
      <c r="BS136">
        <v>79.09</v>
      </c>
      <c r="BT136">
        <v>81.7</v>
      </c>
    </row>
    <row r="137" spans="1:72"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91</v>
      </c>
      <c r="F137">
        <v>94</v>
      </c>
      <c r="G137">
        <v>98.2</v>
      </c>
      <c r="H137">
        <v>97.5</v>
      </c>
      <c r="I137">
        <v>97.7</v>
      </c>
      <c r="J137">
        <v>97.7</v>
      </c>
      <c r="AB137" t="s">
        <v>309</v>
      </c>
      <c r="AC137" t="str">
        <f>IFERROR(VLOOKUP(AB137,'class and classification'!$A$1:$B$338,2,FALSE),VLOOKUP(AB137,'class and classification'!$A$340:$B$378,2,FALSE))</f>
        <v>Predominantly Urban</v>
      </c>
      <c r="AD137" t="str">
        <f>IFERROR(VLOOKUP(AB137,'class and classification'!$A$1:$C$338,3,FALSE),VLOOKUP(AB137,'class and classification'!$A$340:$C$378,3,FALSE))</f>
        <v>UA</v>
      </c>
      <c r="AI137">
        <v>4.9000000000000004</v>
      </c>
      <c r="AJ137">
        <v>15.8</v>
      </c>
      <c r="BB137" t="s">
        <v>238</v>
      </c>
      <c r="BC137" t="str">
        <f>IFERROR(VLOOKUP(BB137,'class and classification'!$A$1:$B$338,2,FALSE),VLOOKUP(BB137,'class and classification'!$A$340:$B$378,2,FALSE))</f>
        <v>Urban with Significant Rural</v>
      </c>
      <c r="BD137" t="str">
        <f>IFERROR(VLOOKUP(BB137,'class and classification'!$A$1:$C$338,3,FALSE),VLOOKUP(BB137,'class and classification'!$A$340:$C$378,3,FALSE))</f>
        <v>SD</v>
      </c>
      <c r="BG137">
        <v>5.3</v>
      </c>
      <c r="BH137">
        <v>7.2</v>
      </c>
      <c r="BI137">
        <v>16.899999999999999</v>
      </c>
      <c r="BJ137">
        <v>38.6</v>
      </c>
      <c r="BL137" t="s">
        <v>238</v>
      </c>
      <c r="BM137" t="str">
        <f>IFERROR(VLOOKUP(BL137,'class and classification'!$A$1:$B$338,2,FALSE),VLOOKUP(BL137,'class and classification'!$A$340:$B$378,2,FALSE))</f>
        <v>Urban with Significant Rural</v>
      </c>
      <c r="BN137" t="str">
        <f>IFERROR(VLOOKUP(BL137,'class and classification'!$A$1:$C$338,3,FALSE),VLOOKUP(BL137,'class and classification'!$A$340:$C$378,3,FALSE))</f>
        <v>SD</v>
      </c>
      <c r="BP137">
        <v>42.06</v>
      </c>
      <c r="BQ137">
        <v>67.08</v>
      </c>
      <c r="BR137">
        <v>67.33</v>
      </c>
      <c r="BS137">
        <v>72.22</v>
      </c>
      <c r="BT137">
        <v>74.45</v>
      </c>
    </row>
    <row r="138" spans="1:72"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96</v>
      </c>
      <c r="F138">
        <v>96</v>
      </c>
      <c r="G138">
        <v>96.9</v>
      </c>
      <c r="H138">
        <v>96.4</v>
      </c>
      <c r="I138">
        <v>96.5</v>
      </c>
      <c r="J138">
        <v>96.2</v>
      </c>
      <c r="AB138" t="s">
        <v>312</v>
      </c>
      <c r="AC138" t="str">
        <f>IFERROR(VLOOKUP(AB138,'class and classification'!$A$1:$B$338,2,FALSE),VLOOKUP(AB138,'class and classification'!$A$340:$B$378,2,FALSE))</f>
        <v>Predominantly Urban</v>
      </c>
      <c r="AD138" t="str">
        <f>IFERROR(VLOOKUP(AB138,'class and classification'!$A$1:$C$338,3,FALSE),VLOOKUP(AB138,'class and classification'!$A$340:$C$378,3,FALSE))</f>
        <v>UA</v>
      </c>
      <c r="AI138">
        <v>65</v>
      </c>
      <c r="AJ138">
        <v>67.3</v>
      </c>
      <c r="BB138" t="s">
        <v>29</v>
      </c>
      <c r="BC138" t="str">
        <f>IFERROR(VLOOKUP(BB138,'class and classification'!$A$1:$B$338,2,FALSE),VLOOKUP(BB138,'class and classification'!$A$340:$B$378,2,FALSE))</f>
        <v>Predominantly Urban</v>
      </c>
      <c r="BD138" t="str">
        <f>IFERROR(VLOOKUP(BB138,'class and classification'!$A$1:$C$338,3,FALSE),VLOOKUP(BB138,'class and classification'!$A$340:$C$378,3,FALSE))</f>
        <v>SD</v>
      </c>
      <c r="BG138">
        <v>33.4</v>
      </c>
      <c r="BH138">
        <v>33.5</v>
      </c>
      <c r="BI138">
        <v>33.6</v>
      </c>
      <c r="BJ138">
        <v>33.5</v>
      </c>
      <c r="BL138" t="s">
        <v>29</v>
      </c>
      <c r="BM138" t="str">
        <f>IFERROR(VLOOKUP(BL138,'class and classification'!$A$1:$B$338,2,FALSE),VLOOKUP(BL138,'class and classification'!$A$340:$B$378,2,FALSE))</f>
        <v>Predominantly Urban</v>
      </c>
      <c r="BN138" t="str">
        <f>IFERROR(VLOOKUP(BL138,'class and classification'!$A$1:$C$338,3,FALSE),VLOOKUP(BL138,'class and classification'!$A$340:$C$378,3,FALSE))</f>
        <v>SD</v>
      </c>
      <c r="BP138">
        <v>57.33</v>
      </c>
      <c r="BQ138">
        <v>79.87</v>
      </c>
      <c r="BR138">
        <v>78.72</v>
      </c>
      <c r="BS138">
        <v>80.87</v>
      </c>
      <c r="BT138">
        <v>87.9</v>
      </c>
    </row>
    <row r="139" spans="1:72" x14ac:dyDescent="0.3">
      <c r="AB139" t="s">
        <v>372</v>
      </c>
      <c r="AC139" t="str">
        <f>IFERROR(VLOOKUP(AB139,'class and classification'!$A$1:$B$338,2,FALSE),VLOOKUP(AB139,'class and classification'!$A$340:$B$378,2,FALSE))</f>
        <v>Urban with Significant Rural</v>
      </c>
      <c r="AD139" t="str">
        <f>IFERROR(VLOOKUP(AB139,'class and classification'!$A$1:$C$338,3,FALSE),VLOOKUP(AB139,'class and classification'!$A$340:$C$378,3,FALSE))</f>
        <v>SC</v>
      </c>
      <c r="BB139" t="s">
        <v>60</v>
      </c>
      <c r="BC139" t="str">
        <f>IFERROR(VLOOKUP(BB139,'class and classification'!$A$1:$B$338,2,FALSE),VLOOKUP(BB139,'class and classification'!$A$340:$B$378,2,FALSE))</f>
        <v>Predominantly Urban</v>
      </c>
      <c r="BD139" t="str">
        <f>IFERROR(VLOOKUP(BB139,'class and classification'!$A$1:$C$338,3,FALSE),VLOOKUP(BB139,'class and classification'!$A$340:$C$378,3,FALSE))</f>
        <v>SD</v>
      </c>
      <c r="BG139">
        <v>7.2</v>
      </c>
      <c r="BH139">
        <v>9.1</v>
      </c>
      <c r="BI139">
        <v>9.9</v>
      </c>
      <c r="BJ139">
        <v>16</v>
      </c>
      <c r="BL139" t="s">
        <v>60</v>
      </c>
      <c r="BM139" t="str">
        <f>IFERROR(VLOOKUP(BL139,'class and classification'!$A$1:$B$338,2,FALSE),VLOOKUP(BL139,'class and classification'!$A$340:$B$378,2,FALSE))</f>
        <v>Predominantly Urban</v>
      </c>
      <c r="BN139" t="str">
        <f>IFERROR(VLOOKUP(BL139,'class and classification'!$A$1:$C$338,3,FALSE),VLOOKUP(BL139,'class and classification'!$A$340:$C$378,3,FALSE))</f>
        <v>SD</v>
      </c>
      <c r="BP139">
        <v>51.92</v>
      </c>
      <c r="BQ139">
        <v>75.02</v>
      </c>
      <c r="BR139">
        <v>76.34</v>
      </c>
      <c r="BS139">
        <v>78.06</v>
      </c>
      <c r="BT139">
        <v>78.819999999999993</v>
      </c>
    </row>
    <row r="140" spans="1:72" x14ac:dyDescent="0.3">
      <c r="A140" t="s">
        <v>1283</v>
      </c>
      <c r="AB140" t="s">
        <v>49</v>
      </c>
      <c r="AC140" t="str">
        <f>IFERROR(VLOOKUP(AB140,'class and classification'!$A$1:$B$338,2,FALSE),VLOOKUP(AB140,'class and classification'!$A$340:$B$378,2,FALSE))</f>
        <v>Urban with Significant Rural</v>
      </c>
      <c r="AD140" t="str">
        <f>IFERROR(VLOOKUP(AB140,'class and classification'!$A$1:$C$338,3,FALSE),VLOOKUP(AB140,'class and classification'!$A$340:$C$378,3,FALSE))</f>
        <v>UA</v>
      </c>
      <c r="AI140">
        <v>14.4</v>
      </c>
      <c r="AJ140">
        <v>37.299999999999997</v>
      </c>
      <c r="BB140" t="s">
        <v>123</v>
      </c>
      <c r="BC140" t="str">
        <f>IFERROR(VLOOKUP(BB140,'class and classification'!$A$1:$B$338,2,FALSE),VLOOKUP(BB140,'class and classification'!$A$340:$B$378,2,FALSE))</f>
        <v>Predominantly Rural</v>
      </c>
      <c r="BD140" t="str">
        <f>IFERROR(VLOOKUP(BB140,'class and classification'!$A$1:$C$338,3,FALSE),VLOOKUP(BB140,'class and classification'!$A$340:$C$378,3,FALSE))</f>
        <v>SD</v>
      </c>
      <c r="BG140">
        <v>10.4</v>
      </c>
      <c r="BH140">
        <v>11.5</v>
      </c>
      <c r="BI140">
        <v>12.8</v>
      </c>
      <c r="BJ140">
        <v>19</v>
      </c>
      <c r="BL140" t="s">
        <v>123</v>
      </c>
      <c r="BM140" t="str">
        <f>IFERROR(VLOOKUP(BL140,'class and classification'!$A$1:$B$338,2,FALSE),VLOOKUP(BL140,'class and classification'!$A$340:$B$378,2,FALSE))</f>
        <v>Predominantly Rural</v>
      </c>
      <c r="BN140" t="str">
        <f>IFERROR(VLOOKUP(BL140,'class and classification'!$A$1:$C$338,3,FALSE),VLOOKUP(BL140,'class and classification'!$A$340:$C$378,3,FALSE))</f>
        <v>SD</v>
      </c>
      <c r="BP140">
        <v>46.12</v>
      </c>
      <c r="BQ140">
        <v>65.23</v>
      </c>
      <c r="BR140">
        <v>60.83</v>
      </c>
      <c r="BS140">
        <v>66.760000000000005</v>
      </c>
      <c r="BT140">
        <v>67.739999999999995</v>
      </c>
    </row>
    <row r="141" spans="1:72"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93</v>
      </c>
      <c r="F141">
        <v>94</v>
      </c>
      <c r="G141">
        <v>96.9</v>
      </c>
      <c r="H141">
        <v>95.1</v>
      </c>
      <c r="I141">
        <v>95.7</v>
      </c>
      <c r="J141">
        <v>95.2</v>
      </c>
      <c r="AB141" t="s">
        <v>325</v>
      </c>
      <c r="AC141" t="str">
        <f>IFERROR(VLOOKUP(AB141,'class and classification'!$A$1:$B$338,2,FALSE),VLOOKUP(AB141,'class and classification'!$A$340:$B$378,2,FALSE))</f>
        <v>Urban with Significant Rural</v>
      </c>
      <c r="AD141" t="str">
        <f>IFERROR(VLOOKUP(AB141,'class and classification'!$A$1:$C$338,3,FALSE),VLOOKUP(AB141,'class and classification'!$A$340:$C$378,3,FALSE))</f>
        <v>SC</v>
      </c>
      <c r="BB141" t="s">
        <v>137</v>
      </c>
      <c r="BC141" t="str">
        <f>IFERROR(VLOOKUP(BB141,'class and classification'!$A$1:$B$338,2,FALSE),VLOOKUP(BB141,'class and classification'!$A$340:$B$378,2,FALSE))</f>
        <v>Predominantly Rural</v>
      </c>
      <c r="BD141" t="str">
        <f>IFERROR(VLOOKUP(BB141,'class and classification'!$A$1:$C$338,3,FALSE),VLOOKUP(BB141,'class and classification'!$A$340:$C$378,3,FALSE))</f>
        <v>SD</v>
      </c>
      <c r="BG141">
        <v>5</v>
      </c>
      <c r="BH141">
        <v>5.8</v>
      </c>
      <c r="BI141">
        <v>9.1999999999999993</v>
      </c>
      <c r="BJ141">
        <v>9.1999999999999993</v>
      </c>
      <c r="BL141" t="s">
        <v>137</v>
      </c>
      <c r="BM141" t="str">
        <f>IFERROR(VLOOKUP(BL141,'class and classification'!$A$1:$B$338,2,FALSE),VLOOKUP(BL141,'class and classification'!$A$340:$B$378,2,FALSE))</f>
        <v>Predominantly Rural</v>
      </c>
      <c r="BN141" t="str">
        <f>IFERROR(VLOOKUP(BL141,'class and classification'!$A$1:$C$338,3,FALSE),VLOOKUP(BL141,'class and classification'!$A$340:$C$378,3,FALSE))</f>
        <v>SD</v>
      </c>
      <c r="BP141">
        <v>28.1</v>
      </c>
      <c r="BQ141">
        <v>63.68</v>
      </c>
      <c r="BR141">
        <v>64.95</v>
      </c>
      <c r="BS141">
        <v>70.040000000000006</v>
      </c>
      <c r="BT141">
        <v>67.78</v>
      </c>
    </row>
    <row r="142" spans="1:72"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91</v>
      </c>
      <c r="F142">
        <v>91</v>
      </c>
      <c r="G142">
        <v>95.5</v>
      </c>
      <c r="H142">
        <v>95.6</v>
      </c>
      <c r="I142">
        <v>97.6</v>
      </c>
      <c r="J142">
        <v>98.3</v>
      </c>
      <c r="AB142" t="s">
        <v>328</v>
      </c>
      <c r="AC142" t="str">
        <f>IFERROR(VLOOKUP(AB142,'class and classification'!$A$1:$B$338,2,FALSE),VLOOKUP(AB142,'class and classification'!$A$340:$B$378,2,FALSE))</f>
        <v>Urban with Significant Rural</v>
      </c>
      <c r="AD142" t="str">
        <f>IFERROR(VLOOKUP(AB142,'class and classification'!$A$1:$C$338,3,FALSE),VLOOKUP(AB142,'class and classification'!$A$340:$C$378,3,FALSE))</f>
        <v>SC</v>
      </c>
      <c r="BB142" t="s">
        <v>168</v>
      </c>
      <c r="BC142" t="str">
        <f>IFERROR(VLOOKUP(BB142,'class and classification'!$A$1:$B$338,2,FALSE),VLOOKUP(BB142,'class and classification'!$A$340:$B$378,2,FALSE))</f>
        <v>Predominantly Rural</v>
      </c>
      <c r="BD142" t="str">
        <f>IFERROR(VLOOKUP(BB142,'class and classification'!$A$1:$C$338,3,FALSE),VLOOKUP(BB142,'class and classification'!$A$340:$C$378,3,FALSE))</f>
        <v>SD</v>
      </c>
      <c r="BG142">
        <v>0.6</v>
      </c>
      <c r="BH142">
        <v>1.2</v>
      </c>
      <c r="BI142">
        <v>2</v>
      </c>
      <c r="BJ142">
        <v>2.6</v>
      </c>
      <c r="BL142" t="s">
        <v>168</v>
      </c>
      <c r="BM142" t="str">
        <f>IFERROR(VLOOKUP(BL142,'class and classification'!$A$1:$B$338,2,FALSE),VLOOKUP(BL142,'class and classification'!$A$340:$B$378,2,FALSE))</f>
        <v>Predominantly Rural</v>
      </c>
      <c r="BN142" t="str">
        <f>IFERROR(VLOOKUP(BL142,'class and classification'!$A$1:$C$338,3,FALSE),VLOOKUP(BL142,'class and classification'!$A$340:$C$378,3,FALSE))</f>
        <v>SD</v>
      </c>
      <c r="BP142">
        <v>13.76</v>
      </c>
      <c r="BQ142">
        <v>39.520000000000003</v>
      </c>
      <c r="BR142">
        <v>48.08</v>
      </c>
      <c r="BS142">
        <v>46.21</v>
      </c>
      <c r="BT142">
        <v>46.71</v>
      </c>
    </row>
    <row r="143" spans="1:72"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96</v>
      </c>
      <c r="F143">
        <v>98</v>
      </c>
      <c r="G143">
        <v>99.4</v>
      </c>
      <c r="H143">
        <v>99.100000000000009</v>
      </c>
      <c r="I143">
        <v>99.1</v>
      </c>
      <c r="J143">
        <v>98.8</v>
      </c>
      <c r="AB143" t="s">
        <v>330</v>
      </c>
      <c r="AC143" t="str">
        <f>IFERROR(VLOOKUP(AB143,'class and classification'!$A$1:$B$338,2,FALSE),VLOOKUP(AB143,'class and classification'!$A$340:$B$378,2,FALSE))</f>
        <v>Urban with Significant Rural</v>
      </c>
      <c r="AD143" t="str">
        <f>IFERROR(VLOOKUP(AB143,'class and classification'!$A$1:$C$338,3,FALSE),VLOOKUP(AB143,'class and classification'!$A$340:$C$378,3,FALSE))</f>
        <v>SC</v>
      </c>
      <c r="BB143" t="s">
        <v>193</v>
      </c>
      <c r="BC143" t="str">
        <f>IFERROR(VLOOKUP(BB143,'class and classification'!$A$1:$B$338,2,FALSE),VLOOKUP(BB143,'class and classification'!$A$340:$B$378,2,FALSE))</f>
        <v>Predominantly Rural</v>
      </c>
      <c r="BD143" t="str">
        <f>IFERROR(VLOOKUP(BB143,'class and classification'!$A$1:$C$338,3,FALSE),VLOOKUP(BB143,'class and classification'!$A$340:$C$378,3,FALSE))</f>
        <v>SD</v>
      </c>
      <c r="BG143">
        <v>2.8</v>
      </c>
      <c r="BH143">
        <v>3.7</v>
      </c>
      <c r="BI143">
        <v>4.3</v>
      </c>
      <c r="BJ143">
        <v>7.6</v>
      </c>
      <c r="BL143" t="s">
        <v>193</v>
      </c>
      <c r="BM143" t="str">
        <f>IFERROR(VLOOKUP(BL143,'class and classification'!$A$1:$B$338,2,FALSE),VLOOKUP(BL143,'class and classification'!$A$340:$B$378,2,FALSE))</f>
        <v>Predominantly Rural</v>
      </c>
      <c r="BN143" t="str">
        <f>IFERROR(VLOOKUP(BL143,'class and classification'!$A$1:$C$338,3,FALSE),VLOOKUP(BL143,'class and classification'!$A$340:$C$378,3,FALSE))</f>
        <v>SD</v>
      </c>
      <c r="BP143">
        <v>42.53</v>
      </c>
      <c r="BQ143">
        <v>66.28</v>
      </c>
      <c r="BR143">
        <v>65.069999999999993</v>
      </c>
      <c r="BS143">
        <v>66.599999999999994</v>
      </c>
      <c r="BT143">
        <v>67</v>
      </c>
    </row>
    <row r="144" spans="1:72"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92</v>
      </c>
      <c r="F144">
        <v>98</v>
      </c>
      <c r="G144">
        <v>99.5</v>
      </c>
      <c r="H144">
        <v>99.3</v>
      </c>
      <c r="I144">
        <v>99.3</v>
      </c>
      <c r="J144">
        <v>99</v>
      </c>
      <c r="AB144" t="s">
        <v>338</v>
      </c>
      <c r="AC144" t="str">
        <f>IFERROR(VLOOKUP(AB144,'class and classification'!$A$1:$B$338,2,FALSE),VLOOKUP(AB144,'class and classification'!$A$340:$B$378,2,FALSE))</f>
        <v>Predominantly Rural</v>
      </c>
      <c r="AD144" t="str">
        <f>IFERROR(VLOOKUP(AB144,'class and classification'!$A$1:$C$338,3,FALSE),VLOOKUP(AB144,'class and classification'!$A$340:$C$378,3,FALSE))</f>
        <v>SC</v>
      </c>
      <c r="BB144" t="s">
        <v>198</v>
      </c>
      <c r="BC144" t="str">
        <f>IFERROR(VLOOKUP(BB144,'class and classification'!$A$1:$B$338,2,FALSE),VLOOKUP(BB144,'class and classification'!$A$340:$B$378,2,FALSE))</f>
        <v>Predominantly Urban</v>
      </c>
      <c r="BD144" t="str">
        <f>IFERROR(VLOOKUP(BB144,'class and classification'!$A$1:$C$338,3,FALSE),VLOOKUP(BB144,'class and classification'!$A$340:$C$378,3,FALSE))</f>
        <v>SD</v>
      </c>
      <c r="BG144">
        <v>1.4</v>
      </c>
      <c r="BH144">
        <v>2.2000000000000002</v>
      </c>
      <c r="BI144">
        <v>3</v>
      </c>
      <c r="BJ144">
        <v>2</v>
      </c>
      <c r="BL144" t="s">
        <v>198</v>
      </c>
      <c r="BM144" t="str">
        <f>IFERROR(VLOOKUP(BL144,'class and classification'!$A$1:$B$338,2,FALSE),VLOOKUP(BL144,'class and classification'!$A$340:$B$378,2,FALSE))</f>
        <v>Predominantly Urban</v>
      </c>
      <c r="BN144" t="str">
        <f>IFERROR(VLOOKUP(BL144,'class and classification'!$A$1:$C$338,3,FALSE),VLOOKUP(BL144,'class and classification'!$A$340:$C$378,3,FALSE))</f>
        <v>SD</v>
      </c>
      <c r="BP144">
        <v>74.2</v>
      </c>
      <c r="BQ144">
        <v>80.7</v>
      </c>
      <c r="BR144">
        <v>82.96</v>
      </c>
      <c r="BS144">
        <v>74.8</v>
      </c>
      <c r="BT144">
        <v>80.63</v>
      </c>
    </row>
    <row r="145" spans="1:72"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94</v>
      </c>
      <c r="F145">
        <v>94</v>
      </c>
      <c r="G145">
        <v>97.3</v>
      </c>
      <c r="H145">
        <v>97.100000000000009</v>
      </c>
      <c r="I145">
        <v>97.4</v>
      </c>
      <c r="J145">
        <v>97.2</v>
      </c>
      <c r="AB145" t="s">
        <v>342</v>
      </c>
      <c r="AC145" t="str">
        <f>IFERROR(VLOOKUP(AB145,'class and classification'!$A$1:$B$338,2,FALSE),VLOOKUP(AB145,'class and classification'!$A$340:$B$378,2,FALSE))</f>
        <v>Predominantly Urban</v>
      </c>
      <c r="AD145" t="str">
        <f>IFERROR(VLOOKUP(AB145,'class and classification'!$A$1:$C$338,3,FALSE),VLOOKUP(AB145,'class and classification'!$A$340:$C$378,3,FALSE))</f>
        <v>SC</v>
      </c>
      <c r="BB145" t="s">
        <v>34</v>
      </c>
      <c r="BC145" t="str">
        <f>IFERROR(VLOOKUP(BB145,'class and classification'!$A$1:$B$338,2,FALSE),VLOOKUP(BB145,'class and classification'!$A$340:$B$378,2,FALSE))</f>
        <v>Urban with Significant Rural</v>
      </c>
      <c r="BD145" t="str">
        <f>IFERROR(VLOOKUP(BB145,'class and classification'!$A$1:$C$338,3,FALSE),VLOOKUP(BB145,'class and classification'!$A$340:$C$378,3,FALSE))</f>
        <v>SD</v>
      </c>
      <c r="BG145">
        <v>0.8</v>
      </c>
      <c r="BH145">
        <v>2.7</v>
      </c>
      <c r="BI145">
        <v>4.3</v>
      </c>
      <c r="BJ145">
        <v>9.3000000000000007</v>
      </c>
      <c r="BL145" t="s">
        <v>34</v>
      </c>
      <c r="BM145" t="str">
        <f>IFERROR(VLOOKUP(BL145,'class and classification'!$A$1:$B$338,2,FALSE),VLOOKUP(BL145,'class and classification'!$A$340:$B$378,2,FALSE))</f>
        <v>Urban with Significant Rural</v>
      </c>
      <c r="BN145" t="str">
        <f>IFERROR(VLOOKUP(BL145,'class and classification'!$A$1:$C$338,3,FALSE),VLOOKUP(BL145,'class and classification'!$A$340:$C$378,3,FALSE))</f>
        <v>SD</v>
      </c>
      <c r="BP145">
        <v>34.89</v>
      </c>
      <c r="BQ145">
        <v>68.23</v>
      </c>
      <c r="BR145">
        <v>76.150000000000006</v>
      </c>
      <c r="BS145">
        <v>74.22</v>
      </c>
      <c r="BT145">
        <v>71.83</v>
      </c>
    </row>
    <row r="146" spans="1:72"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93</v>
      </c>
      <c r="F146">
        <v>96</v>
      </c>
      <c r="G146">
        <v>98.4</v>
      </c>
      <c r="H146">
        <v>98.6</v>
      </c>
      <c r="I146">
        <v>98.7</v>
      </c>
      <c r="J146">
        <v>98.1</v>
      </c>
      <c r="AB146" t="s">
        <v>344</v>
      </c>
      <c r="AC146" t="str">
        <f>IFERROR(VLOOKUP(AB146,'class and classification'!$A$1:$B$338,2,FALSE),VLOOKUP(AB146,'class and classification'!$A$340:$B$378,2,FALSE))</f>
        <v>Predominantly Urban</v>
      </c>
      <c r="AD146" t="str">
        <f>IFERROR(VLOOKUP(AB146,'class and classification'!$A$1:$C$338,3,FALSE),VLOOKUP(AB146,'class and classification'!$A$340:$C$378,3,FALSE))</f>
        <v>SC</v>
      </c>
      <c r="BB146" t="s">
        <v>93</v>
      </c>
      <c r="BC146" t="str">
        <f>IFERROR(VLOOKUP(BB146,'class and classification'!$A$1:$B$338,2,FALSE),VLOOKUP(BB146,'class and classification'!$A$340:$B$378,2,FALSE))</f>
        <v>Predominantly Rural</v>
      </c>
      <c r="BD146" t="str">
        <f>IFERROR(VLOOKUP(BB146,'class and classification'!$A$1:$C$338,3,FALSE),VLOOKUP(BB146,'class and classification'!$A$340:$C$378,3,FALSE))</f>
        <v>SD</v>
      </c>
      <c r="BG146">
        <v>0.9</v>
      </c>
      <c r="BH146">
        <v>2.2000000000000002</v>
      </c>
      <c r="BI146">
        <v>3.8</v>
      </c>
      <c r="BJ146">
        <v>4.9000000000000004</v>
      </c>
      <c r="BL146" t="s">
        <v>93</v>
      </c>
      <c r="BM146" t="str">
        <f>IFERROR(VLOOKUP(BL146,'class and classification'!$A$1:$B$338,2,FALSE),VLOOKUP(BL146,'class and classification'!$A$340:$B$378,2,FALSE))</f>
        <v>Predominantly Rural</v>
      </c>
      <c r="BN146" t="str">
        <f>IFERROR(VLOOKUP(BL146,'class and classification'!$A$1:$C$338,3,FALSE),VLOOKUP(BL146,'class and classification'!$A$340:$C$378,3,FALSE))</f>
        <v>SD</v>
      </c>
      <c r="BP146">
        <v>25.67</v>
      </c>
      <c r="BQ146">
        <v>52.98</v>
      </c>
      <c r="BR146">
        <v>54.66</v>
      </c>
      <c r="BS146">
        <v>55.33</v>
      </c>
      <c r="BT146">
        <v>62.85</v>
      </c>
    </row>
    <row r="147" spans="1:72"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97</v>
      </c>
      <c r="F147">
        <v>98</v>
      </c>
      <c r="G147">
        <v>99.1</v>
      </c>
      <c r="H147">
        <v>98.100000000000009</v>
      </c>
      <c r="I147">
        <v>98.4</v>
      </c>
      <c r="J147">
        <v>98.5</v>
      </c>
      <c r="AB147" t="s">
        <v>24</v>
      </c>
      <c r="AC147" t="str">
        <f>IFERROR(VLOOKUP(AB147,'class and classification'!$A$1:$B$338,2,FALSE),VLOOKUP(AB147,'class and classification'!$A$340:$B$378,2,FALSE))</f>
        <v>Urban with Significant Rural</v>
      </c>
      <c r="AD147" t="str">
        <f>IFERROR(VLOOKUP(AB147,'class and classification'!$A$1:$C$338,3,FALSE),VLOOKUP(AB147,'class and classification'!$A$340:$C$378,3,FALSE))</f>
        <v>UA</v>
      </c>
      <c r="AI147">
        <v>21</v>
      </c>
      <c r="AJ147">
        <v>33.700000000000003</v>
      </c>
      <c r="BB147" t="s">
        <v>159</v>
      </c>
      <c r="BC147" t="str">
        <f>IFERROR(VLOOKUP(BB147,'class and classification'!$A$1:$B$338,2,FALSE),VLOOKUP(BB147,'class and classification'!$A$340:$B$378,2,FALSE))</f>
        <v>Predominantly Urban</v>
      </c>
      <c r="BD147" t="str">
        <f>IFERROR(VLOOKUP(BB147,'class and classification'!$A$1:$C$338,3,FALSE),VLOOKUP(BB147,'class and classification'!$A$340:$C$378,3,FALSE))</f>
        <v>SD</v>
      </c>
      <c r="BG147">
        <v>0</v>
      </c>
      <c r="BH147">
        <v>0.5</v>
      </c>
      <c r="BI147">
        <v>0.6</v>
      </c>
      <c r="BJ147">
        <v>2.9</v>
      </c>
      <c r="BL147" t="s">
        <v>159</v>
      </c>
      <c r="BM147" t="str">
        <f>IFERROR(VLOOKUP(BL147,'class and classification'!$A$1:$B$338,2,FALSE),VLOOKUP(BL147,'class and classification'!$A$340:$B$378,2,FALSE))</f>
        <v>Predominantly Urban</v>
      </c>
      <c r="BN147" t="str">
        <f>IFERROR(VLOOKUP(BL147,'class and classification'!$A$1:$C$338,3,FALSE),VLOOKUP(BL147,'class and classification'!$A$340:$C$378,3,FALSE))</f>
        <v>SD</v>
      </c>
      <c r="BP147">
        <v>65.37</v>
      </c>
      <c r="BQ147">
        <v>87.33</v>
      </c>
      <c r="BR147">
        <v>89.71</v>
      </c>
      <c r="BS147">
        <v>89.24</v>
      </c>
      <c r="BT147">
        <v>94.43</v>
      </c>
    </row>
    <row r="148" spans="1:72" x14ac:dyDescent="0.3">
      <c r="AB148" t="s">
        <v>43</v>
      </c>
      <c r="AC148" t="str">
        <f>IFERROR(VLOOKUP(AB148,'class and classification'!$A$1:$B$338,2,FALSE),VLOOKUP(AB148,'class and classification'!$A$340:$B$378,2,FALSE))</f>
        <v>Predominantly Urban</v>
      </c>
      <c r="AD148" t="str">
        <f>IFERROR(VLOOKUP(AB148,'class and classification'!$A$1:$C$338,3,FALSE),VLOOKUP(AB148,'class and classification'!$A$340:$C$378,3,FALSE))</f>
        <v>UA</v>
      </c>
      <c r="AI148">
        <v>45.7</v>
      </c>
      <c r="AJ148">
        <v>83.1</v>
      </c>
      <c r="BB148" t="s">
        <v>186</v>
      </c>
      <c r="BC148" t="str">
        <f>IFERROR(VLOOKUP(BB148,'class and classification'!$A$1:$B$338,2,FALSE),VLOOKUP(BB148,'class and classification'!$A$340:$B$378,2,FALSE))</f>
        <v>Predominantly Rural</v>
      </c>
      <c r="BD148" t="str">
        <f>IFERROR(VLOOKUP(BB148,'class and classification'!$A$1:$C$338,3,FALSE),VLOOKUP(BB148,'class and classification'!$A$340:$C$378,3,FALSE))</f>
        <v>SD</v>
      </c>
      <c r="BG148">
        <v>0.8</v>
      </c>
      <c r="BH148">
        <v>2.6</v>
      </c>
      <c r="BI148">
        <v>3.8</v>
      </c>
      <c r="BJ148">
        <v>14.4</v>
      </c>
      <c r="BL148" t="s">
        <v>186</v>
      </c>
      <c r="BM148" t="str">
        <f>IFERROR(VLOOKUP(BL148,'class and classification'!$A$1:$B$338,2,FALSE),VLOOKUP(BL148,'class and classification'!$A$340:$B$378,2,FALSE))</f>
        <v>Predominantly Rural</v>
      </c>
      <c r="BN148" t="str">
        <f>IFERROR(VLOOKUP(BL148,'class and classification'!$A$1:$C$338,3,FALSE),VLOOKUP(BL148,'class and classification'!$A$340:$C$378,3,FALSE))</f>
        <v>SD</v>
      </c>
      <c r="BP148">
        <v>27.8</v>
      </c>
      <c r="BQ148">
        <v>60.78</v>
      </c>
      <c r="BR148">
        <v>61.14</v>
      </c>
      <c r="BS148">
        <v>63.82</v>
      </c>
      <c r="BT148">
        <v>61.52</v>
      </c>
    </row>
    <row r="149" spans="1:72" x14ac:dyDescent="0.3">
      <c r="A149" t="s">
        <v>1282</v>
      </c>
      <c r="AB149" t="s">
        <v>72</v>
      </c>
      <c r="AC149" t="str">
        <f>IFERROR(VLOOKUP(AB149,'class and classification'!$A$1:$B$338,2,FALSE),VLOOKUP(AB149,'class and classification'!$A$340:$B$378,2,FALSE))</f>
        <v>Predominantly Rural</v>
      </c>
      <c r="AD149" t="str">
        <f>IFERROR(VLOOKUP(AB149,'class and classification'!$A$1:$C$338,3,FALSE),VLOOKUP(AB149,'class and classification'!$A$340:$C$378,3,FALSE))</f>
        <v>UA</v>
      </c>
      <c r="AI149">
        <v>31.4</v>
      </c>
      <c r="AJ149">
        <v>32.6</v>
      </c>
      <c r="BB149" t="s">
        <v>241</v>
      </c>
      <c r="BC149" t="str">
        <f>IFERROR(VLOOKUP(BB149,'class and classification'!$A$1:$B$338,2,FALSE),VLOOKUP(BB149,'class and classification'!$A$340:$B$378,2,FALSE))</f>
        <v>Predominantly Rural</v>
      </c>
      <c r="BD149" t="str">
        <f>IFERROR(VLOOKUP(BB149,'class and classification'!$A$1:$C$338,3,FALSE),VLOOKUP(BB149,'class and classification'!$A$340:$C$378,3,FALSE))</f>
        <v>SD</v>
      </c>
      <c r="BG149">
        <v>2.8</v>
      </c>
      <c r="BH149">
        <v>4.7</v>
      </c>
      <c r="BI149">
        <v>6.4</v>
      </c>
      <c r="BJ149">
        <v>8</v>
      </c>
      <c r="BL149" t="s">
        <v>241</v>
      </c>
      <c r="BM149" t="str">
        <f>IFERROR(VLOOKUP(BL149,'class and classification'!$A$1:$B$338,2,FALSE),VLOOKUP(BL149,'class and classification'!$A$340:$B$378,2,FALSE))</f>
        <v>Predominantly Rural</v>
      </c>
      <c r="BN149" t="str">
        <f>IFERROR(VLOOKUP(BL149,'class and classification'!$A$1:$C$338,3,FALSE),VLOOKUP(BL149,'class and classification'!$A$340:$C$378,3,FALSE))</f>
        <v>SD</v>
      </c>
      <c r="BP149">
        <v>30.32</v>
      </c>
      <c r="BQ149">
        <v>55.99</v>
      </c>
      <c r="BR149">
        <v>57.97</v>
      </c>
      <c r="BS149">
        <v>57.61</v>
      </c>
      <c r="BT149">
        <v>57.05</v>
      </c>
    </row>
    <row r="150" spans="1:72"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93</v>
      </c>
      <c r="F150">
        <v>95</v>
      </c>
      <c r="G150">
        <v>97</v>
      </c>
      <c r="H150">
        <v>96.3</v>
      </c>
      <c r="I150">
        <v>96.4</v>
      </c>
      <c r="J150">
        <v>96.4</v>
      </c>
      <c r="AB150" t="s">
        <v>144</v>
      </c>
      <c r="AC150" t="str">
        <f>IFERROR(VLOOKUP(AB150,'class and classification'!$A$1:$B$338,2,FALSE),VLOOKUP(AB150,'class and classification'!$A$340:$B$378,2,FALSE))</f>
        <v>Predominantly Rural</v>
      </c>
      <c r="AD150" t="str">
        <f>IFERROR(VLOOKUP(AB150,'class and classification'!$A$1:$C$338,3,FALSE),VLOOKUP(AB150,'class and classification'!$A$340:$C$378,3,FALSE))</f>
        <v>UA</v>
      </c>
      <c r="AI150">
        <v>0</v>
      </c>
      <c r="AJ150">
        <v>1.6</v>
      </c>
      <c r="BB150" t="s">
        <v>242</v>
      </c>
      <c r="BC150" t="str">
        <f>IFERROR(VLOOKUP(BB150,'class and classification'!$A$1:$B$338,2,FALSE),VLOOKUP(BB150,'class and classification'!$A$340:$B$378,2,FALSE))</f>
        <v>Predominantly Rural</v>
      </c>
      <c r="BD150" t="str">
        <f>IFERROR(VLOOKUP(BB150,'class and classification'!$A$1:$C$338,3,FALSE),VLOOKUP(BB150,'class and classification'!$A$340:$C$378,3,FALSE))</f>
        <v>SD</v>
      </c>
      <c r="BG150">
        <v>1.3</v>
      </c>
      <c r="BH150">
        <v>2.2999999999999998</v>
      </c>
      <c r="BI150">
        <v>4.3</v>
      </c>
      <c r="BJ150">
        <v>7</v>
      </c>
      <c r="BL150" t="s">
        <v>242</v>
      </c>
      <c r="BM150" t="str">
        <f>IFERROR(VLOOKUP(BL150,'class and classification'!$A$1:$B$338,2,FALSE),VLOOKUP(BL150,'class and classification'!$A$340:$B$378,2,FALSE))</f>
        <v>Predominantly Rural</v>
      </c>
      <c r="BN150" t="str">
        <f>IFERROR(VLOOKUP(BL150,'class and classification'!$A$1:$C$338,3,FALSE),VLOOKUP(BL150,'class and classification'!$A$340:$C$378,3,FALSE))</f>
        <v>SD</v>
      </c>
      <c r="BP150">
        <v>41.26</v>
      </c>
      <c r="BQ150">
        <v>77.73</v>
      </c>
      <c r="BR150">
        <v>74.64</v>
      </c>
      <c r="BS150">
        <v>75.53</v>
      </c>
      <c r="BT150">
        <v>82.15</v>
      </c>
    </row>
    <row r="151" spans="1:72"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85</v>
      </c>
      <c r="F151">
        <v>89</v>
      </c>
      <c r="G151">
        <v>92.2</v>
      </c>
      <c r="H151">
        <v>93.8</v>
      </c>
      <c r="I151">
        <v>95</v>
      </c>
      <c r="J151">
        <v>94.6</v>
      </c>
      <c r="AB151" t="s">
        <v>190</v>
      </c>
      <c r="AC151" t="str">
        <f>IFERROR(VLOOKUP(AB151,'class and classification'!$A$1:$B$338,2,FALSE),VLOOKUP(AB151,'class and classification'!$A$340:$B$378,2,FALSE))</f>
        <v>Urban with Significant Rural</v>
      </c>
      <c r="AD151" t="str">
        <f>IFERROR(VLOOKUP(AB151,'class and classification'!$A$1:$C$338,3,FALSE),VLOOKUP(AB151,'class and classification'!$A$340:$C$378,3,FALSE))</f>
        <v>UA</v>
      </c>
      <c r="AI151">
        <v>16.7</v>
      </c>
      <c r="AJ151">
        <v>32.299999999999997</v>
      </c>
      <c r="BB151" t="s">
        <v>301</v>
      </c>
      <c r="BC151" t="str">
        <f>IFERROR(VLOOKUP(BB151,'class and classification'!$A$1:$B$338,2,FALSE),VLOOKUP(BB151,'class and classification'!$A$340:$B$378,2,FALSE))</f>
        <v>Predominantly Rural</v>
      </c>
      <c r="BD151" t="str">
        <f>IFERROR(VLOOKUP(BB151,'class and classification'!$A$1:$C$338,3,FALSE),VLOOKUP(BB151,'class and classification'!$A$340:$C$378,3,FALSE))</f>
        <v>SD</v>
      </c>
      <c r="BG151">
        <v>3</v>
      </c>
      <c r="BH151">
        <v>13</v>
      </c>
      <c r="BI151">
        <v>18.7</v>
      </c>
      <c r="BJ151">
        <v>21.7</v>
      </c>
      <c r="BL151" t="s">
        <v>301</v>
      </c>
      <c r="BM151" t="str">
        <f>IFERROR(VLOOKUP(BL151,'class and classification'!$A$1:$B$338,2,FALSE),VLOOKUP(BL151,'class and classification'!$A$340:$B$378,2,FALSE))</f>
        <v>Predominantly Rural</v>
      </c>
      <c r="BN151" t="str">
        <f>IFERROR(VLOOKUP(BL151,'class and classification'!$A$1:$C$338,3,FALSE),VLOOKUP(BL151,'class and classification'!$A$340:$C$378,3,FALSE))</f>
        <v>SD</v>
      </c>
      <c r="BP151">
        <v>21.23</v>
      </c>
      <c r="BQ151">
        <v>43.6</v>
      </c>
      <c r="BR151">
        <v>43.07</v>
      </c>
      <c r="BS151">
        <v>46.88</v>
      </c>
      <c r="BT151">
        <v>50.62</v>
      </c>
    </row>
    <row r="152" spans="1:72"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85</v>
      </c>
      <c r="F152">
        <v>91</v>
      </c>
      <c r="G152">
        <v>95.5</v>
      </c>
      <c r="H152">
        <v>96.6</v>
      </c>
      <c r="I152">
        <v>97.1</v>
      </c>
      <c r="J152">
        <v>96.9</v>
      </c>
      <c r="AB152" t="s">
        <v>203</v>
      </c>
      <c r="AC152" t="str">
        <f>IFERROR(VLOOKUP(AB152,'class and classification'!$A$1:$B$338,2,FALSE),VLOOKUP(AB152,'class and classification'!$A$340:$B$378,2,FALSE))</f>
        <v>Predominantly Urban</v>
      </c>
      <c r="AD152" t="str">
        <f>IFERROR(VLOOKUP(AB152,'class and classification'!$A$1:$C$338,3,FALSE),VLOOKUP(AB152,'class and classification'!$A$340:$C$378,3,FALSE))</f>
        <v>UA</v>
      </c>
      <c r="AI152">
        <v>2.8</v>
      </c>
      <c r="AJ152">
        <v>4.4000000000000004</v>
      </c>
      <c r="BB152" t="s">
        <v>11</v>
      </c>
      <c r="BC152" t="str">
        <f>IFERROR(VLOOKUP(BB152,'class and classification'!$A$1:$B$338,2,FALSE),VLOOKUP(BB152,'class and classification'!$A$340:$B$378,2,FALSE))</f>
        <v>Predominantly Urban</v>
      </c>
      <c r="BD152" t="str">
        <f>IFERROR(VLOOKUP(BB152,'class and classification'!$A$1:$C$338,3,FALSE),VLOOKUP(BB152,'class and classification'!$A$340:$C$378,3,FALSE))</f>
        <v>SD</v>
      </c>
      <c r="BG152">
        <v>0.9</v>
      </c>
      <c r="BH152">
        <v>1.4</v>
      </c>
      <c r="BI152">
        <v>3.8</v>
      </c>
      <c r="BJ152">
        <v>8.6</v>
      </c>
      <c r="BL152" t="s">
        <v>11</v>
      </c>
      <c r="BM152" t="str">
        <f>IFERROR(VLOOKUP(BL152,'class and classification'!$A$1:$B$338,2,FALSE),VLOOKUP(BL152,'class and classification'!$A$340:$B$378,2,FALSE))</f>
        <v>Predominantly Urban</v>
      </c>
      <c r="BN152" t="str">
        <f>IFERROR(VLOOKUP(BL152,'class and classification'!$A$1:$C$338,3,FALSE),VLOOKUP(BL152,'class and classification'!$A$340:$C$378,3,FALSE))</f>
        <v>SD</v>
      </c>
      <c r="BP152">
        <v>43.95</v>
      </c>
      <c r="BQ152">
        <v>79.3</v>
      </c>
      <c r="BR152">
        <v>81.22</v>
      </c>
      <c r="BS152">
        <v>84.76</v>
      </c>
      <c r="BT152">
        <v>87.01</v>
      </c>
    </row>
    <row r="153" spans="1:72"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92</v>
      </c>
      <c r="F153">
        <v>94</v>
      </c>
      <c r="G153">
        <v>96.2</v>
      </c>
      <c r="H153">
        <v>96.1</v>
      </c>
      <c r="I153">
        <v>96.6</v>
      </c>
      <c r="J153">
        <v>96.6</v>
      </c>
      <c r="AB153" t="s">
        <v>35</v>
      </c>
      <c r="AC153" t="str">
        <f>IFERROR(VLOOKUP(AB153,'class and classification'!$A$1:$B$338,2,FALSE),VLOOKUP(AB153,'class and classification'!$A$340:$B$378,2,FALSE))</f>
        <v>Predominantly Urban</v>
      </c>
      <c r="AD153" t="str">
        <f>IFERROR(VLOOKUP(AB153,'class and classification'!$A$1:$C$338,3,FALSE),VLOOKUP(AB153,'class and classification'!$A$340:$C$378,3,FALSE))</f>
        <v>UA</v>
      </c>
      <c r="AI153">
        <v>20.100000000000001</v>
      </c>
      <c r="AJ153">
        <v>47.7</v>
      </c>
      <c r="BB153" t="s">
        <v>23</v>
      </c>
      <c r="BC153" t="str">
        <f>IFERROR(VLOOKUP(BB153,'class and classification'!$A$1:$B$338,2,FALSE),VLOOKUP(BB153,'class and classification'!$A$340:$B$378,2,FALSE))</f>
        <v>Predominantly Rural</v>
      </c>
      <c r="BD153" t="str">
        <f>IFERROR(VLOOKUP(BB153,'class and classification'!$A$1:$C$338,3,FALSE),VLOOKUP(BB153,'class and classification'!$A$340:$C$378,3,FALSE))</f>
        <v>SD</v>
      </c>
      <c r="BG153">
        <v>1.6</v>
      </c>
      <c r="BH153">
        <v>4.4000000000000004</v>
      </c>
      <c r="BI153">
        <v>6.3</v>
      </c>
      <c r="BJ153">
        <v>10.199999999999999</v>
      </c>
      <c r="BL153" t="s">
        <v>23</v>
      </c>
      <c r="BM153" t="str">
        <f>IFERROR(VLOOKUP(BL153,'class and classification'!$A$1:$B$338,2,FALSE),VLOOKUP(BL153,'class and classification'!$A$340:$B$378,2,FALSE))</f>
        <v>Predominantly Rural</v>
      </c>
      <c r="BN153" t="str">
        <f>IFERROR(VLOOKUP(BL153,'class and classification'!$A$1:$C$338,3,FALSE),VLOOKUP(BL153,'class and classification'!$A$340:$C$378,3,FALSE))</f>
        <v>SD</v>
      </c>
      <c r="BP153">
        <v>45.54</v>
      </c>
      <c r="BQ153">
        <v>69.010000000000005</v>
      </c>
      <c r="BR153">
        <v>74.98</v>
      </c>
      <c r="BS153">
        <v>73.239999999999995</v>
      </c>
      <c r="BT153">
        <v>71.069999999999993</v>
      </c>
    </row>
    <row r="154" spans="1:72"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93</v>
      </c>
      <c r="F154">
        <v>93</v>
      </c>
      <c r="G154">
        <v>94.5</v>
      </c>
      <c r="H154">
        <v>94.7</v>
      </c>
      <c r="I154">
        <v>95.6</v>
      </c>
      <c r="J154">
        <v>96.1</v>
      </c>
      <c r="AB154" t="s">
        <v>239</v>
      </c>
      <c r="AC154" t="str">
        <f>IFERROR(VLOOKUP(AB154,'class and classification'!$A$1:$B$338,2,FALSE),VLOOKUP(AB154,'class and classification'!$A$340:$B$378,2,FALSE))</f>
        <v>Predominantly Urban</v>
      </c>
      <c r="AD154" t="str">
        <f>IFERROR(VLOOKUP(AB154,'class and classification'!$A$1:$C$338,3,FALSE),VLOOKUP(AB154,'class and classification'!$A$340:$C$378,3,FALSE))</f>
        <v>UA</v>
      </c>
      <c r="AI154">
        <v>11.7</v>
      </c>
      <c r="AJ154">
        <v>79.099999999999994</v>
      </c>
      <c r="BB154" t="s">
        <v>48</v>
      </c>
      <c r="BC154" t="str">
        <f>IFERROR(VLOOKUP(BB154,'class and classification'!$A$1:$B$338,2,FALSE),VLOOKUP(BB154,'class and classification'!$A$340:$B$378,2,FALSE))</f>
        <v>Predominantly Urban</v>
      </c>
      <c r="BD154" t="str">
        <f>IFERROR(VLOOKUP(BB154,'class and classification'!$A$1:$C$338,3,FALSE),VLOOKUP(BB154,'class and classification'!$A$340:$C$378,3,FALSE))</f>
        <v>SD</v>
      </c>
      <c r="BG154">
        <v>0.4</v>
      </c>
      <c r="BH154">
        <v>0.6</v>
      </c>
      <c r="BI154">
        <v>1.3</v>
      </c>
      <c r="BJ154">
        <v>11.6</v>
      </c>
      <c r="BL154" t="s">
        <v>48</v>
      </c>
      <c r="BM154" t="str">
        <f>IFERROR(VLOOKUP(BL154,'class and classification'!$A$1:$B$338,2,FALSE),VLOOKUP(BL154,'class and classification'!$A$340:$B$378,2,FALSE))</f>
        <v>Predominantly Urban</v>
      </c>
      <c r="BN154" t="str">
        <f>IFERROR(VLOOKUP(BL154,'class and classification'!$A$1:$C$338,3,FALSE),VLOOKUP(BL154,'class and classification'!$A$340:$C$378,3,FALSE))</f>
        <v>SD</v>
      </c>
      <c r="BP154">
        <v>72.53</v>
      </c>
      <c r="BQ154">
        <v>84.01</v>
      </c>
      <c r="BR154">
        <v>93.55</v>
      </c>
      <c r="BS154">
        <v>91.84</v>
      </c>
      <c r="BT154">
        <v>91.25</v>
      </c>
    </row>
    <row r="155" spans="1:72" x14ac:dyDescent="0.3">
      <c r="AB155" t="s">
        <v>268</v>
      </c>
      <c r="AC155" t="str">
        <f>IFERROR(VLOOKUP(AB155,'class and classification'!$A$1:$B$338,2,FALSE),VLOOKUP(AB155,'class and classification'!$A$340:$B$378,2,FALSE))</f>
        <v>Predominantly Urban</v>
      </c>
      <c r="AD155" t="str">
        <f>IFERROR(VLOOKUP(AB155,'class and classification'!$A$1:$C$338,3,FALSE),VLOOKUP(AB155,'class and classification'!$A$340:$C$378,3,FALSE))</f>
        <v>UA</v>
      </c>
      <c r="AI155">
        <v>14.5</v>
      </c>
      <c r="AJ155">
        <v>34.6</v>
      </c>
      <c r="BB155" t="s">
        <v>112</v>
      </c>
      <c r="BC155" t="str">
        <f>IFERROR(VLOOKUP(BB155,'class and classification'!$A$1:$B$338,2,FALSE),VLOOKUP(BB155,'class and classification'!$A$340:$B$378,2,FALSE))</f>
        <v>Predominantly Urban</v>
      </c>
      <c r="BD155" t="str">
        <f>IFERROR(VLOOKUP(BB155,'class and classification'!$A$1:$C$338,3,FALSE),VLOOKUP(BB155,'class and classification'!$A$340:$C$378,3,FALSE))</f>
        <v>SD</v>
      </c>
      <c r="BG155">
        <v>0.9</v>
      </c>
      <c r="BH155">
        <v>27.9</v>
      </c>
      <c r="BI155">
        <v>36.4</v>
      </c>
      <c r="BJ155">
        <v>44.2</v>
      </c>
      <c r="BL155" t="s">
        <v>112</v>
      </c>
      <c r="BM155" t="str">
        <f>IFERROR(VLOOKUP(BL155,'class and classification'!$A$1:$B$338,2,FALSE),VLOOKUP(BL155,'class and classification'!$A$340:$B$378,2,FALSE))</f>
        <v>Predominantly Urban</v>
      </c>
      <c r="BN155" t="str">
        <f>IFERROR(VLOOKUP(BL155,'class and classification'!$A$1:$C$338,3,FALSE),VLOOKUP(BL155,'class and classification'!$A$340:$C$378,3,FALSE))</f>
        <v>SD</v>
      </c>
      <c r="BP155">
        <v>52.96</v>
      </c>
      <c r="BQ155">
        <v>74.73</v>
      </c>
      <c r="BR155">
        <v>78.239999999999995</v>
      </c>
      <c r="BS155">
        <v>79.77</v>
      </c>
      <c r="BT155">
        <v>83.65</v>
      </c>
    </row>
    <row r="156" spans="1:72" x14ac:dyDescent="0.3">
      <c r="AB156" t="s">
        <v>281</v>
      </c>
      <c r="AC156" t="str">
        <f>IFERROR(VLOOKUP(AB156,'class and classification'!$A$1:$B$338,2,FALSE),VLOOKUP(AB156,'class and classification'!$A$340:$B$378,2,FALSE))</f>
        <v>Predominantly Urban</v>
      </c>
      <c r="AD156" t="str">
        <f>IFERROR(VLOOKUP(AB156,'class and classification'!$A$1:$C$338,3,FALSE),VLOOKUP(AB156,'class and classification'!$A$340:$C$378,3,FALSE))</f>
        <v>UA</v>
      </c>
      <c r="AI156">
        <v>24</v>
      </c>
      <c r="AJ156">
        <v>45.7</v>
      </c>
      <c r="BB156" t="s">
        <v>166</v>
      </c>
      <c r="BC156" t="str">
        <f>IFERROR(VLOOKUP(BB156,'class and classification'!$A$1:$B$338,2,FALSE),VLOOKUP(BB156,'class and classification'!$A$340:$B$378,2,FALSE))</f>
        <v>Predominantly Urban</v>
      </c>
      <c r="BD156" t="str">
        <f>IFERROR(VLOOKUP(BB156,'class and classification'!$A$1:$C$338,3,FALSE),VLOOKUP(BB156,'class and classification'!$A$340:$C$378,3,FALSE))</f>
        <v>SD</v>
      </c>
      <c r="BG156">
        <v>0.3</v>
      </c>
      <c r="BH156">
        <v>0.9</v>
      </c>
      <c r="BI156">
        <v>9</v>
      </c>
      <c r="BJ156">
        <v>9.6999999999999993</v>
      </c>
      <c r="BL156" t="s">
        <v>166</v>
      </c>
      <c r="BM156" t="str">
        <f>IFERROR(VLOOKUP(BL156,'class and classification'!$A$1:$B$338,2,FALSE),VLOOKUP(BL156,'class and classification'!$A$340:$B$378,2,FALSE))</f>
        <v>Predominantly Urban</v>
      </c>
      <c r="BN156" t="str">
        <f>IFERROR(VLOOKUP(BL156,'class and classification'!$A$1:$C$338,3,FALSE),VLOOKUP(BL156,'class and classification'!$A$340:$C$378,3,FALSE))</f>
        <v>SD</v>
      </c>
      <c r="BP156">
        <v>54.25</v>
      </c>
      <c r="BQ156">
        <v>78.569999999999993</v>
      </c>
      <c r="BR156">
        <v>74.13</v>
      </c>
      <c r="BS156">
        <v>75.150000000000006</v>
      </c>
      <c r="BT156">
        <v>75.44</v>
      </c>
    </row>
    <row r="157" spans="1:72" x14ac:dyDescent="0.3">
      <c r="AB157" t="s">
        <v>307</v>
      </c>
      <c r="AC157" t="str">
        <f>IFERROR(VLOOKUP(AB157,'class and classification'!$A$1:$B$338,2,FALSE),VLOOKUP(AB157,'class and classification'!$A$340:$B$378,2,FALSE))</f>
        <v>Predominantly Rural</v>
      </c>
      <c r="AD157" t="str">
        <f>IFERROR(VLOOKUP(AB157,'class and classification'!$A$1:$C$338,3,FALSE),VLOOKUP(AB157,'class and classification'!$A$340:$C$378,3,FALSE))</f>
        <v>UA</v>
      </c>
      <c r="AI157">
        <v>19.2</v>
      </c>
      <c r="AJ157">
        <v>31.3</v>
      </c>
      <c r="BB157" t="s">
        <v>178</v>
      </c>
      <c r="BC157" t="str">
        <f>IFERROR(VLOOKUP(BB157,'class and classification'!$A$1:$B$338,2,FALSE),VLOOKUP(BB157,'class and classification'!$A$340:$B$378,2,FALSE))</f>
        <v>Predominantly Rural</v>
      </c>
      <c r="BD157" t="str">
        <f>IFERROR(VLOOKUP(BB157,'class and classification'!$A$1:$C$338,3,FALSE),VLOOKUP(BB157,'class and classification'!$A$340:$C$378,3,FALSE))</f>
        <v>SD</v>
      </c>
      <c r="BG157">
        <v>9.1</v>
      </c>
      <c r="BH157">
        <v>11.1</v>
      </c>
      <c r="BI157">
        <v>14.1</v>
      </c>
      <c r="BJ157">
        <v>16.5</v>
      </c>
      <c r="BL157" t="s">
        <v>178</v>
      </c>
      <c r="BM157" t="str">
        <f>IFERROR(VLOOKUP(BL157,'class and classification'!$A$1:$B$338,2,FALSE),VLOOKUP(BL157,'class and classification'!$A$340:$B$378,2,FALSE))</f>
        <v>Predominantly Rural</v>
      </c>
      <c r="BN157" t="str">
        <f>IFERROR(VLOOKUP(BL157,'class and classification'!$A$1:$C$338,3,FALSE),VLOOKUP(BL157,'class and classification'!$A$340:$C$378,3,FALSE))</f>
        <v>SD</v>
      </c>
      <c r="BP157">
        <v>27.79</v>
      </c>
      <c r="BQ157">
        <v>52.8</v>
      </c>
      <c r="BR157">
        <v>53.68</v>
      </c>
      <c r="BS157">
        <v>54.16</v>
      </c>
      <c r="BT157">
        <v>55.68</v>
      </c>
    </row>
    <row r="158" spans="1:72" x14ac:dyDescent="0.3">
      <c r="A158" t="s">
        <v>1286</v>
      </c>
      <c r="AB158" t="s">
        <v>324</v>
      </c>
      <c r="AC158" t="str">
        <f>IFERROR(VLOOKUP(AB158,'class and classification'!$A$1:$B$338,2,FALSE),VLOOKUP(AB158,'class and classification'!$A$340:$B$378,2,FALSE))</f>
        <v>Predominantly Rural</v>
      </c>
      <c r="AD158" t="str">
        <f>IFERROR(VLOOKUP(AB158,'class and classification'!$A$1:$C$338,3,FALSE),VLOOKUP(AB158,'class and classification'!$A$340:$C$378,3,FALSE))</f>
        <v>SC</v>
      </c>
      <c r="BB158" t="s">
        <v>221</v>
      </c>
      <c r="BC158" t="str">
        <f>IFERROR(VLOOKUP(BB158,'class and classification'!$A$1:$B$338,2,FALSE),VLOOKUP(BB158,'class and classification'!$A$340:$B$378,2,FALSE))</f>
        <v>Predominantly Rural</v>
      </c>
      <c r="BD158" t="str">
        <f>IFERROR(VLOOKUP(BB158,'class and classification'!$A$1:$C$338,3,FALSE),VLOOKUP(BB158,'class and classification'!$A$340:$C$378,3,FALSE))</f>
        <v>SD</v>
      </c>
      <c r="BG158">
        <v>2.2999999999999998</v>
      </c>
      <c r="BH158">
        <v>4.0999999999999996</v>
      </c>
      <c r="BI158">
        <v>20.100000000000001</v>
      </c>
      <c r="BJ158">
        <v>37.6</v>
      </c>
      <c r="BL158" t="s">
        <v>221</v>
      </c>
      <c r="BM158" t="str">
        <f>IFERROR(VLOOKUP(BL158,'class and classification'!$A$1:$B$338,2,FALSE),VLOOKUP(BL158,'class and classification'!$A$340:$B$378,2,FALSE))</f>
        <v>Predominantly Rural</v>
      </c>
      <c r="BN158" t="str">
        <f>IFERROR(VLOOKUP(BL158,'class and classification'!$A$1:$C$338,3,FALSE),VLOOKUP(BL158,'class and classification'!$A$340:$C$378,3,FALSE))</f>
        <v>SD</v>
      </c>
      <c r="BP158">
        <v>40.08</v>
      </c>
      <c r="BQ158">
        <v>68.849999999999994</v>
      </c>
      <c r="BR158">
        <v>68.83</v>
      </c>
      <c r="BS158">
        <v>70.87</v>
      </c>
      <c r="BT158">
        <v>71.349999999999994</v>
      </c>
    </row>
    <row r="159" spans="1:72" x14ac:dyDescent="0.3">
      <c r="B159" t="s">
        <v>26</v>
      </c>
      <c r="E159">
        <v>87</v>
      </c>
      <c r="F159">
        <v>91</v>
      </c>
      <c r="G159">
        <v>95.5</v>
      </c>
      <c r="H159">
        <v>96.1</v>
      </c>
      <c r="I159">
        <v>96.9</v>
      </c>
      <c r="J159">
        <v>96.8</v>
      </c>
      <c r="AB159" t="s">
        <v>85</v>
      </c>
      <c r="AC159" t="str">
        <f>IFERROR(VLOOKUP(AB159,'class and classification'!$A$1:$B$338,2,FALSE),VLOOKUP(AB159,'class and classification'!$A$340:$B$378,2,FALSE))</f>
        <v>Predominantly Rural</v>
      </c>
      <c r="AD159" t="str">
        <f>IFERROR(VLOOKUP(AB159,'class and classification'!$A$1:$C$338,3,FALSE),VLOOKUP(AB159,'class and classification'!$A$340:$C$378,3,FALSE))</f>
        <v>UA</v>
      </c>
      <c r="AI159">
        <v>6.3</v>
      </c>
      <c r="AJ159">
        <v>12.9</v>
      </c>
      <c r="BB159" t="s">
        <v>55</v>
      </c>
      <c r="BC159" t="str">
        <f>IFERROR(VLOOKUP(BB159,'class and classification'!$A$1:$B$338,2,FALSE),VLOOKUP(BB159,'class and classification'!$A$340:$B$378,2,FALSE))</f>
        <v>Urban with Significant Rural</v>
      </c>
      <c r="BD159" t="str">
        <f>IFERROR(VLOOKUP(BB159,'class and classification'!$A$1:$C$338,3,FALSE),VLOOKUP(BB159,'class and classification'!$A$340:$C$378,3,FALSE))</f>
        <v>SD</v>
      </c>
      <c r="BG159">
        <v>0.2</v>
      </c>
      <c r="BH159">
        <v>0.7</v>
      </c>
      <c r="BI159">
        <v>3.2</v>
      </c>
      <c r="BJ159">
        <v>15.5</v>
      </c>
      <c r="BL159" t="s">
        <v>55</v>
      </c>
      <c r="BM159" t="str">
        <f>IFERROR(VLOOKUP(BL159,'class and classification'!$A$1:$B$338,2,FALSE),VLOOKUP(BL159,'class and classification'!$A$340:$B$378,2,FALSE))</f>
        <v>Urban with Significant Rural</v>
      </c>
      <c r="BN159" t="str">
        <f>IFERROR(VLOOKUP(BL159,'class and classification'!$A$1:$C$338,3,FALSE),VLOOKUP(BL159,'class and classification'!$A$340:$C$378,3,FALSE))</f>
        <v>SD</v>
      </c>
      <c r="BP159">
        <v>63.66</v>
      </c>
      <c r="BQ159">
        <v>80.27</v>
      </c>
      <c r="BR159">
        <v>80.709999999999994</v>
      </c>
      <c r="BS159">
        <v>80.540000000000006</v>
      </c>
      <c r="BT159">
        <v>87.42</v>
      </c>
    </row>
    <row r="160" spans="1:72"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AB160" t="s">
        <v>327</v>
      </c>
      <c r="AC160" t="str">
        <f>IFERROR(VLOOKUP(AB160,'class and classification'!$A$1:$B$338,2,FALSE),VLOOKUP(AB160,'class and classification'!$A$340:$B$378,2,FALSE))</f>
        <v>Urban with Significant Rural</v>
      </c>
      <c r="AD160" t="str">
        <f>IFERROR(VLOOKUP(AB160,'class and classification'!$A$1:$C$338,3,FALSE),VLOOKUP(AB160,'class and classification'!$A$340:$C$378,3,FALSE))</f>
        <v>SC</v>
      </c>
      <c r="BB160" t="s">
        <v>95</v>
      </c>
      <c r="BC160" t="str">
        <f>IFERROR(VLOOKUP(BB160,'class and classification'!$A$1:$B$338,2,FALSE),VLOOKUP(BB160,'class and classification'!$A$340:$B$378,2,FALSE))</f>
        <v>Urban with Significant Rural</v>
      </c>
      <c r="BD160" t="str">
        <f>IFERROR(VLOOKUP(BB160,'class and classification'!$A$1:$C$338,3,FALSE),VLOOKUP(BB160,'class and classification'!$A$340:$C$378,3,FALSE))</f>
        <v>SD</v>
      </c>
      <c r="BG160">
        <v>1.1000000000000001</v>
      </c>
      <c r="BH160">
        <v>19.7</v>
      </c>
      <c r="BI160">
        <v>24.3</v>
      </c>
      <c r="BJ160">
        <v>32.299999999999997</v>
      </c>
      <c r="BL160" t="s">
        <v>95</v>
      </c>
      <c r="BM160" t="str">
        <f>IFERROR(VLOOKUP(BL160,'class and classification'!$A$1:$B$338,2,FALSE),VLOOKUP(BL160,'class and classification'!$A$340:$B$378,2,FALSE))</f>
        <v>Urban with Significant Rural</v>
      </c>
      <c r="BN160" t="str">
        <f>IFERROR(VLOOKUP(BL160,'class and classification'!$A$1:$C$338,3,FALSE),VLOOKUP(BL160,'class and classification'!$A$340:$C$378,3,FALSE))</f>
        <v>SD</v>
      </c>
      <c r="BP160">
        <v>60.35</v>
      </c>
      <c r="BQ160">
        <v>73.25</v>
      </c>
      <c r="BR160">
        <v>76.52</v>
      </c>
      <c r="BS160">
        <v>79.92</v>
      </c>
      <c r="BT160">
        <v>81.55</v>
      </c>
    </row>
    <row r="161" spans="1:72"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AB161" t="s">
        <v>339</v>
      </c>
      <c r="AC161" t="str">
        <f>IFERROR(VLOOKUP(AB161,'class and classification'!$A$1:$B$338,2,FALSE),VLOOKUP(AB161,'class and classification'!$A$340:$B$378,2,FALSE))</f>
        <v>Predominantly Rural</v>
      </c>
      <c r="AD161" t="str">
        <f>IFERROR(VLOOKUP(AB161,'class and classification'!$A$1:$C$338,3,FALSE),VLOOKUP(AB161,'class and classification'!$A$340:$C$378,3,FALSE))</f>
        <v>SC</v>
      </c>
      <c r="BB161" t="s">
        <v>158</v>
      </c>
      <c r="BC161" t="str">
        <f>IFERROR(VLOOKUP(BB161,'class and classification'!$A$1:$B$338,2,FALSE),VLOOKUP(BB161,'class and classification'!$A$340:$B$378,2,FALSE))</f>
        <v>Urban with Significant Rural</v>
      </c>
      <c r="BD161" t="str">
        <f>IFERROR(VLOOKUP(BB161,'class and classification'!$A$1:$C$338,3,FALSE),VLOOKUP(BB161,'class and classification'!$A$340:$C$378,3,FALSE))</f>
        <v>SD</v>
      </c>
      <c r="BG161">
        <v>1.4</v>
      </c>
      <c r="BH161">
        <v>4.8</v>
      </c>
      <c r="BI161">
        <v>6.1</v>
      </c>
      <c r="BJ161">
        <v>25.3</v>
      </c>
      <c r="BL161" t="s">
        <v>158</v>
      </c>
      <c r="BM161" t="str">
        <f>IFERROR(VLOOKUP(BL161,'class and classification'!$A$1:$B$338,2,FALSE),VLOOKUP(BL161,'class and classification'!$A$340:$B$378,2,FALSE))</f>
        <v>Urban with Significant Rural</v>
      </c>
      <c r="BN161" t="str">
        <f>IFERROR(VLOOKUP(BL161,'class and classification'!$A$1:$C$338,3,FALSE),VLOOKUP(BL161,'class and classification'!$A$340:$C$378,3,FALSE))</f>
        <v>SD</v>
      </c>
      <c r="BP161">
        <v>30.05</v>
      </c>
      <c r="BQ161">
        <v>49.24</v>
      </c>
      <c r="BR161">
        <v>53.18</v>
      </c>
      <c r="BS161">
        <v>50.6</v>
      </c>
      <c r="BT161">
        <v>53.63</v>
      </c>
    </row>
    <row r="162" spans="1:72" x14ac:dyDescent="0.3">
      <c r="AB162" t="s">
        <v>1228</v>
      </c>
      <c r="AC162" t="e">
        <f>IFERROR(VLOOKUP(AB162,'class and classification'!$A$1:$B$338,2,FALSE),VLOOKUP(AB162,'class and classification'!$A$340:$B$378,2,FALSE))</f>
        <v>#N/A</v>
      </c>
      <c r="AD162" t="e">
        <f>IFERROR(VLOOKUP(AB162,'class and classification'!$A$1:$C$338,3,FALSE),VLOOKUP(AB162,'class and classification'!$A$340:$C$378,3,FALSE))</f>
        <v>#N/A</v>
      </c>
      <c r="AI162">
        <v>16.100000000000001</v>
      </c>
      <c r="AJ162">
        <v>16.899999999999999</v>
      </c>
      <c r="BB162" t="s">
        <v>180</v>
      </c>
      <c r="BC162" t="str">
        <f>IFERROR(VLOOKUP(BB162,'class and classification'!$A$1:$B$338,2,FALSE),VLOOKUP(BB162,'class and classification'!$A$340:$B$378,2,FALSE))</f>
        <v>Predominantly Urban</v>
      </c>
      <c r="BD162" t="str">
        <f>IFERROR(VLOOKUP(BB162,'class and classification'!$A$1:$C$338,3,FALSE),VLOOKUP(BB162,'class and classification'!$A$340:$C$378,3,FALSE))</f>
        <v>SD</v>
      </c>
      <c r="BG162">
        <v>0.8</v>
      </c>
      <c r="BH162">
        <v>9.5</v>
      </c>
      <c r="BI162">
        <v>11.6</v>
      </c>
      <c r="BJ162">
        <v>12.5</v>
      </c>
      <c r="BL162" t="s">
        <v>180</v>
      </c>
      <c r="BM162" t="str">
        <f>IFERROR(VLOOKUP(BL162,'class and classification'!$A$1:$B$338,2,FALSE),VLOOKUP(BL162,'class and classification'!$A$340:$B$378,2,FALSE))</f>
        <v>Predominantly Urban</v>
      </c>
      <c r="BN162" t="str">
        <f>IFERROR(VLOOKUP(BL162,'class and classification'!$A$1:$C$338,3,FALSE),VLOOKUP(BL162,'class and classification'!$A$340:$C$378,3,FALSE))</f>
        <v>SD</v>
      </c>
      <c r="BP162">
        <v>42.89</v>
      </c>
      <c r="BQ162">
        <v>70.88</v>
      </c>
      <c r="BR162">
        <v>80.11</v>
      </c>
      <c r="BS162">
        <v>80.09</v>
      </c>
      <c r="BT162">
        <v>84.31</v>
      </c>
    </row>
    <row r="163" spans="1:72"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AB163" t="s">
        <v>1233</v>
      </c>
      <c r="AC163" t="e">
        <f>IFERROR(VLOOKUP(AB163,'class and classification'!$A$1:$B$338,2,FALSE),VLOOKUP(AB163,'class and classification'!$A$340:$B$378,2,FALSE))</f>
        <v>#N/A</v>
      </c>
      <c r="AD163" t="e">
        <f>IFERROR(VLOOKUP(AB163,'class and classification'!$A$1:$C$338,3,FALSE),VLOOKUP(AB163,'class and classification'!$A$340:$C$378,3,FALSE))</f>
        <v>#N/A</v>
      </c>
      <c r="AI163">
        <v>15.7</v>
      </c>
      <c r="AJ163">
        <v>17.100000000000001</v>
      </c>
      <c r="BB163" t="s">
        <v>248</v>
      </c>
      <c r="BC163" t="str">
        <f>IFERROR(VLOOKUP(BB163,'class and classification'!$A$1:$B$338,2,FALSE),VLOOKUP(BB163,'class and classification'!$A$340:$B$378,2,FALSE))</f>
        <v>Urban with Significant Rural</v>
      </c>
      <c r="BD163" t="str">
        <f>IFERROR(VLOOKUP(BB163,'class and classification'!$A$1:$C$338,3,FALSE),VLOOKUP(BB163,'class and classification'!$A$340:$C$378,3,FALSE))</f>
        <v>SD</v>
      </c>
      <c r="BG163">
        <v>16.100000000000001</v>
      </c>
      <c r="BH163">
        <v>27</v>
      </c>
      <c r="BI163">
        <v>28.2</v>
      </c>
      <c r="BJ163">
        <v>29.8</v>
      </c>
      <c r="BL163" t="s">
        <v>248</v>
      </c>
      <c r="BM163" t="str">
        <f>IFERROR(VLOOKUP(BL163,'class and classification'!$A$1:$B$338,2,FALSE),VLOOKUP(BL163,'class and classification'!$A$340:$B$378,2,FALSE))</f>
        <v>Urban with Significant Rural</v>
      </c>
      <c r="BN163" t="str">
        <f>IFERROR(VLOOKUP(BL163,'class and classification'!$A$1:$C$338,3,FALSE),VLOOKUP(BL163,'class and classification'!$A$340:$C$378,3,FALSE))</f>
        <v>SD</v>
      </c>
      <c r="BP163">
        <v>34.42</v>
      </c>
      <c r="BQ163">
        <v>62.14</v>
      </c>
      <c r="BR163">
        <v>65.19</v>
      </c>
      <c r="BS163">
        <v>71.47</v>
      </c>
      <c r="BT163">
        <v>72.540000000000006</v>
      </c>
    </row>
    <row r="164" spans="1:72"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80</v>
      </c>
      <c r="F164">
        <v>86</v>
      </c>
      <c r="G164">
        <v>90.6</v>
      </c>
      <c r="H164">
        <v>91.6</v>
      </c>
      <c r="AB164" t="s">
        <v>1236</v>
      </c>
      <c r="AC164" t="e">
        <f>IFERROR(VLOOKUP(AB164,'class and classification'!$A$1:$B$338,2,FALSE),VLOOKUP(AB164,'class and classification'!$A$340:$B$378,2,FALSE))</f>
        <v>#N/A</v>
      </c>
      <c r="AD164" t="e">
        <f>IFERROR(VLOOKUP(AB164,'class and classification'!$A$1:$C$338,3,FALSE),VLOOKUP(AB164,'class and classification'!$A$340:$C$378,3,FALSE))</f>
        <v>#N/A</v>
      </c>
      <c r="AI164">
        <v>7.2</v>
      </c>
      <c r="AJ164">
        <v>10.1</v>
      </c>
      <c r="BB164" t="s">
        <v>256</v>
      </c>
      <c r="BC164" t="str">
        <f>IFERROR(VLOOKUP(BB164,'class and classification'!$A$1:$B$338,2,FALSE),VLOOKUP(BB164,'class and classification'!$A$340:$B$378,2,FALSE))</f>
        <v>Urban with Significant Rural</v>
      </c>
      <c r="BD164" t="str">
        <f>IFERROR(VLOOKUP(BB164,'class and classification'!$A$1:$C$338,3,FALSE),VLOOKUP(BB164,'class and classification'!$A$340:$C$378,3,FALSE))</f>
        <v>SD</v>
      </c>
      <c r="BG164">
        <v>2</v>
      </c>
      <c r="BH164">
        <v>3.4</v>
      </c>
      <c r="BI164">
        <v>6.8</v>
      </c>
      <c r="BJ164">
        <v>20</v>
      </c>
      <c r="BL164" t="s">
        <v>256</v>
      </c>
      <c r="BM164" t="str">
        <f>IFERROR(VLOOKUP(BL164,'class and classification'!$A$1:$B$338,2,FALSE),VLOOKUP(BL164,'class and classification'!$A$340:$B$378,2,FALSE))</f>
        <v>Urban with Significant Rural</v>
      </c>
      <c r="BN164" t="str">
        <f>IFERROR(VLOOKUP(BL164,'class and classification'!$A$1:$C$338,3,FALSE),VLOOKUP(BL164,'class and classification'!$A$340:$C$378,3,FALSE))</f>
        <v>SD</v>
      </c>
      <c r="BP164">
        <v>48.3</v>
      </c>
      <c r="BQ164">
        <v>70.81</v>
      </c>
      <c r="BR164">
        <v>73.98</v>
      </c>
      <c r="BS164">
        <v>76.17</v>
      </c>
      <c r="BT164">
        <v>76.650000000000006</v>
      </c>
    </row>
    <row r="165" spans="1:72"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90</v>
      </c>
      <c r="F165">
        <v>90</v>
      </c>
      <c r="G165">
        <v>92.5</v>
      </c>
      <c r="H165">
        <v>92.3</v>
      </c>
      <c r="AB165" t="s">
        <v>1240</v>
      </c>
      <c r="AC165" t="e">
        <f>IFERROR(VLOOKUP(AB165,'class and classification'!$A$1:$B$338,2,FALSE),VLOOKUP(AB165,'class and classification'!$A$340:$B$378,2,FALSE))</f>
        <v>#N/A</v>
      </c>
      <c r="AD165" t="e">
        <f>IFERROR(VLOOKUP(AB165,'class and classification'!$A$1:$C$338,3,FALSE),VLOOKUP(AB165,'class and classification'!$A$340:$C$378,3,FALSE))</f>
        <v>#N/A</v>
      </c>
      <c r="AI165">
        <v>8</v>
      </c>
      <c r="AJ165">
        <v>23.6</v>
      </c>
      <c r="BB165" t="s">
        <v>257</v>
      </c>
      <c r="BC165" t="str">
        <f>IFERROR(VLOOKUP(BB165,'class and classification'!$A$1:$B$338,2,FALSE),VLOOKUP(BB165,'class and classification'!$A$340:$B$378,2,FALSE))</f>
        <v>Predominantly Rural</v>
      </c>
      <c r="BD165" t="str">
        <f>IFERROR(VLOOKUP(BB165,'class and classification'!$A$1:$C$338,3,FALSE),VLOOKUP(BB165,'class and classification'!$A$340:$C$378,3,FALSE))</f>
        <v>SD</v>
      </c>
      <c r="BG165">
        <v>0.6</v>
      </c>
      <c r="BH165">
        <v>1.8</v>
      </c>
      <c r="BI165">
        <v>2.9</v>
      </c>
      <c r="BJ165">
        <v>3.4</v>
      </c>
      <c r="BL165" t="s">
        <v>257</v>
      </c>
      <c r="BM165" t="str">
        <f>IFERROR(VLOOKUP(BL165,'class and classification'!$A$1:$B$338,2,FALSE),VLOOKUP(BL165,'class and classification'!$A$340:$B$378,2,FALSE))</f>
        <v>Predominantly Rural</v>
      </c>
      <c r="BN165" t="str">
        <f>IFERROR(VLOOKUP(BL165,'class and classification'!$A$1:$C$338,3,FALSE),VLOOKUP(BL165,'class and classification'!$A$340:$C$378,3,FALSE))</f>
        <v>SD</v>
      </c>
      <c r="BP165">
        <v>16.14</v>
      </c>
      <c r="BQ165">
        <v>70.37</v>
      </c>
      <c r="BR165">
        <v>71.5</v>
      </c>
      <c r="BS165">
        <v>76.260000000000005</v>
      </c>
      <c r="BT165">
        <v>78.12</v>
      </c>
    </row>
    <row r="166" spans="1:72"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84</v>
      </c>
      <c r="F166">
        <v>85</v>
      </c>
      <c r="G166">
        <v>87.6</v>
      </c>
      <c r="H166">
        <v>89.3</v>
      </c>
      <c r="AB166" t="s">
        <v>639</v>
      </c>
      <c r="AC166" t="e">
        <f>IFERROR(VLOOKUP(AB166,'class and classification'!$A$1:$B$338,2,FALSE),VLOOKUP(AB166,'class and classification'!$A$340:$B$378,2,FALSE))</f>
        <v>#N/A</v>
      </c>
      <c r="AD166" t="e">
        <f>IFERROR(VLOOKUP(AB166,'class and classification'!$A$1:$C$338,3,FALSE),VLOOKUP(AB166,'class and classification'!$A$340:$C$378,3,FALSE))</f>
        <v>#N/A</v>
      </c>
      <c r="AI166">
        <v>18.399999999999999</v>
      </c>
      <c r="AJ166">
        <v>56.4</v>
      </c>
      <c r="BB166" t="s">
        <v>270</v>
      </c>
      <c r="BC166" t="str">
        <f>IFERROR(VLOOKUP(BB166,'class and classification'!$A$1:$B$338,2,FALSE),VLOOKUP(BB166,'class and classification'!$A$340:$B$378,2,FALSE))</f>
        <v>Predominantly Urban</v>
      </c>
      <c r="BD166" t="str">
        <f>IFERROR(VLOOKUP(BB166,'class and classification'!$A$1:$C$338,3,FALSE),VLOOKUP(BB166,'class and classification'!$A$340:$C$378,3,FALSE))</f>
        <v>SD</v>
      </c>
      <c r="BG166">
        <v>0.4</v>
      </c>
      <c r="BH166">
        <v>1.3</v>
      </c>
      <c r="BI166">
        <v>3.5</v>
      </c>
      <c r="BJ166">
        <v>4.7</v>
      </c>
      <c r="BL166" t="s">
        <v>270</v>
      </c>
      <c r="BM166" t="str">
        <f>IFERROR(VLOOKUP(BL166,'class and classification'!$A$1:$B$338,2,FALSE),VLOOKUP(BL166,'class and classification'!$A$340:$B$378,2,FALSE))</f>
        <v>Predominantly Urban</v>
      </c>
      <c r="BN166" t="str">
        <f>IFERROR(VLOOKUP(BL166,'class and classification'!$A$1:$C$338,3,FALSE),VLOOKUP(BL166,'class and classification'!$A$340:$C$378,3,FALSE))</f>
        <v>SD</v>
      </c>
      <c r="BP166">
        <v>65.959999999999994</v>
      </c>
      <c r="BQ166">
        <v>70.44</v>
      </c>
      <c r="BR166">
        <v>79.47</v>
      </c>
      <c r="BS166">
        <v>79.92</v>
      </c>
      <c r="BT166">
        <v>79.84</v>
      </c>
    </row>
    <row r="167" spans="1:72"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90</v>
      </c>
      <c r="F167">
        <v>91</v>
      </c>
      <c r="G167">
        <v>93.8</v>
      </c>
      <c r="H167">
        <v>95</v>
      </c>
      <c r="AB167" t="s">
        <v>644</v>
      </c>
      <c r="AC167" t="e">
        <f>IFERROR(VLOOKUP(AB167,'class and classification'!$A$1:$B$338,2,FALSE),VLOOKUP(AB167,'class and classification'!$A$340:$B$378,2,FALSE))</f>
        <v>#N/A</v>
      </c>
      <c r="AD167" t="e">
        <f>IFERROR(VLOOKUP(AB167,'class and classification'!$A$1:$C$338,3,FALSE),VLOOKUP(AB167,'class and classification'!$A$340:$C$378,3,FALSE))</f>
        <v>#N/A</v>
      </c>
      <c r="AI167">
        <v>36.200000000000003</v>
      </c>
      <c r="AJ167">
        <v>41</v>
      </c>
      <c r="BB167" t="s">
        <v>192</v>
      </c>
      <c r="BC167" t="str">
        <f>IFERROR(VLOOKUP(BB167,'class and classification'!$A$1:$B$338,2,FALSE),VLOOKUP(BB167,'class and classification'!$A$340:$B$378,2,FALSE))</f>
        <v>Predominantly Rural</v>
      </c>
      <c r="BD167" t="str">
        <f>IFERROR(VLOOKUP(BB167,'class and classification'!$A$1:$C$338,3,FALSE),VLOOKUP(BB167,'class and classification'!$A$340:$C$378,3,FALSE))</f>
        <v>SD</v>
      </c>
      <c r="BG167">
        <v>4.9000000000000004</v>
      </c>
      <c r="BH167">
        <v>7.8</v>
      </c>
      <c r="BI167">
        <v>10.6</v>
      </c>
      <c r="BJ167">
        <v>27.2</v>
      </c>
      <c r="BL167" t="s">
        <v>192</v>
      </c>
      <c r="BM167" t="str">
        <f>IFERROR(VLOOKUP(BL167,'class and classification'!$A$1:$B$338,2,FALSE),VLOOKUP(BL167,'class and classification'!$A$340:$B$378,2,FALSE))</f>
        <v>Predominantly Rural</v>
      </c>
      <c r="BN167" t="str">
        <f>IFERROR(VLOOKUP(BL167,'class and classification'!$A$1:$C$338,3,FALSE),VLOOKUP(BL167,'class and classification'!$A$340:$C$378,3,FALSE))</f>
        <v>SD</v>
      </c>
      <c r="BP167">
        <v>34.08</v>
      </c>
      <c r="BQ167">
        <v>45.51</v>
      </c>
      <c r="BR167">
        <v>46.37</v>
      </c>
      <c r="BS167">
        <v>48.47</v>
      </c>
      <c r="BT167">
        <v>57.58</v>
      </c>
    </row>
    <row r="168" spans="1:72" x14ac:dyDescent="0.3">
      <c r="AB168" t="s">
        <v>647</v>
      </c>
      <c r="AC168" t="e">
        <f>IFERROR(VLOOKUP(AB168,'class and classification'!$A$1:$B$338,2,FALSE),VLOOKUP(AB168,'class and classification'!$A$340:$B$378,2,FALSE))</f>
        <v>#N/A</v>
      </c>
      <c r="AD168" t="e">
        <f>IFERROR(VLOOKUP(AB168,'class and classification'!$A$1:$C$338,3,FALSE),VLOOKUP(AB168,'class and classification'!$A$340:$C$378,3,FALSE))</f>
        <v>#N/A</v>
      </c>
      <c r="AI168">
        <v>16.3</v>
      </c>
      <c r="AJ168">
        <v>17.899999999999999</v>
      </c>
      <c r="BB168" t="s">
        <v>197</v>
      </c>
      <c r="BC168" t="str">
        <f>IFERROR(VLOOKUP(BB168,'class and classification'!$A$1:$B$338,2,FALSE),VLOOKUP(BB168,'class and classification'!$A$340:$B$378,2,FALSE))</f>
        <v>Predominantly Urban</v>
      </c>
      <c r="BD168" t="str">
        <f>IFERROR(VLOOKUP(BB168,'class and classification'!$A$1:$C$338,3,FALSE),VLOOKUP(BB168,'class and classification'!$A$340:$C$378,3,FALSE))</f>
        <v>SD</v>
      </c>
      <c r="BG168">
        <v>1.6</v>
      </c>
      <c r="BH168">
        <v>3</v>
      </c>
      <c r="BI168">
        <v>6.5</v>
      </c>
      <c r="BJ168">
        <v>13.5</v>
      </c>
      <c r="BL168" t="s">
        <v>197</v>
      </c>
      <c r="BM168" t="str">
        <f>IFERROR(VLOOKUP(BL168,'class and classification'!$A$1:$B$338,2,FALSE),VLOOKUP(BL168,'class and classification'!$A$340:$B$378,2,FALSE))</f>
        <v>Predominantly Urban</v>
      </c>
      <c r="BN168" t="str">
        <f>IFERROR(VLOOKUP(BL168,'class and classification'!$A$1:$C$338,3,FALSE),VLOOKUP(BL168,'class and classification'!$A$340:$C$378,3,FALSE))</f>
        <v>SD</v>
      </c>
      <c r="BP168">
        <v>46.52</v>
      </c>
      <c r="BQ168">
        <v>81.96</v>
      </c>
      <c r="BR168">
        <v>88.03</v>
      </c>
      <c r="BS168">
        <v>87.78</v>
      </c>
      <c r="BT168">
        <v>88.2</v>
      </c>
    </row>
    <row r="169" spans="1:72"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AB169" t="s">
        <v>1242</v>
      </c>
      <c r="AC169" t="e">
        <f>IFERROR(VLOOKUP(AB169,'class and classification'!$A$1:$B$338,2,FALSE),VLOOKUP(AB169,'class and classification'!$A$340:$B$378,2,FALSE))</f>
        <v>#N/A</v>
      </c>
      <c r="AD169" t="e">
        <f>IFERROR(VLOOKUP(AB169,'class and classification'!$A$1:$C$338,3,FALSE),VLOOKUP(AB169,'class and classification'!$A$340:$C$378,3,FALSE))</f>
        <v>#N/A</v>
      </c>
      <c r="AI169">
        <v>20</v>
      </c>
      <c r="AJ169">
        <v>21.8</v>
      </c>
      <c r="BB169" t="s">
        <v>219</v>
      </c>
      <c r="BC169" t="str">
        <f>IFERROR(VLOOKUP(BB169,'class and classification'!$A$1:$B$338,2,FALSE),VLOOKUP(BB169,'class and classification'!$A$340:$B$378,2,FALSE))</f>
        <v>Predominantly Urban</v>
      </c>
      <c r="BD169" t="str">
        <f>IFERROR(VLOOKUP(BB169,'class and classification'!$A$1:$C$338,3,FALSE),VLOOKUP(BB169,'class and classification'!$A$340:$C$378,3,FALSE))</f>
        <v>SD</v>
      </c>
      <c r="BG169">
        <v>1.6</v>
      </c>
      <c r="BH169">
        <v>5.5</v>
      </c>
      <c r="BI169">
        <v>14.5</v>
      </c>
      <c r="BJ169">
        <v>19</v>
      </c>
      <c r="BL169" t="s">
        <v>219</v>
      </c>
      <c r="BM169" t="str">
        <f>IFERROR(VLOOKUP(BL169,'class and classification'!$A$1:$B$338,2,FALSE),VLOOKUP(BL169,'class and classification'!$A$340:$B$378,2,FALSE))</f>
        <v>Predominantly Urban</v>
      </c>
      <c r="BN169" t="str">
        <f>IFERROR(VLOOKUP(BL169,'class and classification'!$A$1:$C$338,3,FALSE),VLOOKUP(BL169,'class and classification'!$A$340:$C$378,3,FALSE))</f>
        <v>SD</v>
      </c>
      <c r="BP169">
        <v>63.17</v>
      </c>
      <c r="BQ169">
        <v>86.56</v>
      </c>
      <c r="BR169">
        <v>87.43</v>
      </c>
      <c r="BS169">
        <v>86.23</v>
      </c>
      <c r="BT169">
        <v>85.43</v>
      </c>
    </row>
    <row r="170" spans="1:72"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95</v>
      </c>
      <c r="F170">
        <v>98</v>
      </c>
      <c r="G170">
        <v>98.7</v>
      </c>
      <c r="H170">
        <v>98.100000000000009</v>
      </c>
      <c r="I170">
        <v>98.4</v>
      </c>
      <c r="J170">
        <v>98.6</v>
      </c>
      <c r="AB170" t="s">
        <v>1246</v>
      </c>
      <c r="AC170" t="e">
        <f>IFERROR(VLOOKUP(AB170,'class and classification'!$A$1:$B$338,2,FALSE),VLOOKUP(AB170,'class and classification'!$A$340:$B$378,2,FALSE))</f>
        <v>#N/A</v>
      </c>
      <c r="AD170" t="e">
        <f>IFERROR(VLOOKUP(AB170,'class and classification'!$A$1:$C$338,3,FALSE),VLOOKUP(AB170,'class and classification'!$A$340:$C$378,3,FALSE))</f>
        <v>#N/A</v>
      </c>
      <c r="AI170">
        <v>6.4</v>
      </c>
      <c r="AJ170">
        <v>8.1999999999999993</v>
      </c>
      <c r="BB170" t="s">
        <v>262</v>
      </c>
      <c r="BC170" t="str">
        <f>IFERROR(VLOOKUP(BB170,'class and classification'!$A$1:$B$338,2,FALSE),VLOOKUP(BB170,'class and classification'!$A$340:$B$378,2,FALSE))</f>
        <v>Predominantly Rural</v>
      </c>
      <c r="BD170" t="str">
        <f>IFERROR(VLOOKUP(BB170,'class and classification'!$A$1:$C$338,3,FALSE),VLOOKUP(BB170,'class and classification'!$A$340:$C$378,3,FALSE))</f>
        <v>SD</v>
      </c>
      <c r="BG170">
        <v>3.1</v>
      </c>
      <c r="BH170">
        <v>7</v>
      </c>
      <c r="BI170">
        <v>12.6</v>
      </c>
      <c r="BJ170">
        <v>21.6</v>
      </c>
      <c r="BL170" t="s">
        <v>262</v>
      </c>
      <c r="BM170" t="str">
        <f>IFERROR(VLOOKUP(BL170,'class and classification'!$A$1:$B$338,2,FALSE),VLOOKUP(BL170,'class and classification'!$A$340:$B$378,2,FALSE))</f>
        <v>Predominantly Rural</v>
      </c>
      <c r="BN170" t="str">
        <f>IFERROR(VLOOKUP(BL170,'class and classification'!$A$1:$C$338,3,FALSE),VLOOKUP(BL170,'class and classification'!$A$340:$C$378,3,FALSE))</f>
        <v>SD</v>
      </c>
      <c r="BP170">
        <v>30.35</v>
      </c>
      <c r="BQ170">
        <v>59.25</v>
      </c>
      <c r="BR170">
        <v>60.61</v>
      </c>
      <c r="BS170">
        <v>63.27</v>
      </c>
      <c r="BT170">
        <v>62.1</v>
      </c>
    </row>
    <row r="171" spans="1:72"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88</v>
      </c>
      <c r="F171">
        <v>89</v>
      </c>
      <c r="G171">
        <v>91.5</v>
      </c>
      <c r="H171">
        <v>93.1</v>
      </c>
      <c r="I171">
        <v>94.1</v>
      </c>
      <c r="J171">
        <v>94.9</v>
      </c>
      <c r="AB171" t="s">
        <v>1248</v>
      </c>
      <c r="AC171" t="e">
        <f>IFERROR(VLOOKUP(AB171,'class and classification'!$A$1:$B$338,2,FALSE),VLOOKUP(AB171,'class and classification'!$A$340:$B$378,2,FALSE))</f>
        <v>#N/A</v>
      </c>
      <c r="AD171" t="e">
        <f>IFERROR(VLOOKUP(AB171,'class and classification'!$A$1:$C$338,3,FALSE),VLOOKUP(AB171,'class and classification'!$A$340:$C$378,3,FALSE))</f>
        <v>#N/A</v>
      </c>
      <c r="AI171">
        <v>19.100000000000001</v>
      </c>
      <c r="AJ171">
        <v>33</v>
      </c>
      <c r="BB171" t="s">
        <v>293</v>
      </c>
      <c r="BC171" t="str">
        <f>IFERROR(VLOOKUP(BB171,'class and classification'!$A$1:$B$338,2,FALSE),VLOOKUP(BB171,'class and classification'!$A$340:$B$378,2,FALSE))</f>
        <v>Predominantly Urban</v>
      </c>
      <c r="BD171" t="str">
        <f>IFERROR(VLOOKUP(BB171,'class and classification'!$A$1:$C$338,3,FALSE),VLOOKUP(BB171,'class and classification'!$A$340:$C$378,3,FALSE))</f>
        <v>SD</v>
      </c>
      <c r="BG171">
        <v>4.5999999999999996</v>
      </c>
      <c r="BH171">
        <v>7.4</v>
      </c>
      <c r="BI171">
        <v>9.9</v>
      </c>
      <c r="BJ171">
        <v>12</v>
      </c>
      <c r="BL171" t="s">
        <v>293</v>
      </c>
      <c r="BM171" t="str">
        <f>IFERROR(VLOOKUP(BL171,'class and classification'!$A$1:$B$338,2,FALSE),VLOOKUP(BL171,'class and classification'!$A$340:$B$378,2,FALSE))</f>
        <v>Predominantly Urban</v>
      </c>
      <c r="BN171" t="str">
        <f>IFERROR(VLOOKUP(BL171,'class and classification'!$A$1:$C$338,3,FALSE),VLOOKUP(BL171,'class and classification'!$A$340:$C$378,3,FALSE))</f>
        <v>SD</v>
      </c>
      <c r="BP171">
        <v>59.73</v>
      </c>
      <c r="BQ171">
        <v>89.44</v>
      </c>
      <c r="BR171">
        <v>92.9</v>
      </c>
      <c r="BS171">
        <v>92.98</v>
      </c>
      <c r="BT171">
        <v>92.82</v>
      </c>
    </row>
    <row r="172" spans="1:72"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88</v>
      </c>
      <c r="F172">
        <v>90</v>
      </c>
      <c r="G172">
        <v>92.8</v>
      </c>
      <c r="H172">
        <v>93.5</v>
      </c>
      <c r="I172">
        <v>94.3</v>
      </c>
      <c r="J172">
        <v>95</v>
      </c>
      <c r="AB172" t="s">
        <v>1270</v>
      </c>
      <c r="AC172" t="e">
        <f>IFERROR(VLOOKUP(AB172,'class and classification'!$A$1:$B$338,2,FALSE),VLOOKUP(AB172,'class and classification'!$A$340:$B$378,2,FALSE))</f>
        <v>#N/A</v>
      </c>
      <c r="AD172" t="e">
        <f>IFERROR(VLOOKUP(AB172,'class and classification'!$A$1:$C$338,3,FALSE),VLOOKUP(AB172,'class and classification'!$A$340:$C$378,3,FALSE))</f>
        <v>#N/A</v>
      </c>
      <c r="AI172">
        <v>28.2</v>
      </c>
      <c r="AJ172">
        <v>53.9</v>
      </c>
      <c r="BB172" t="s">
        <v>46</v>
      </c>
      <c r="BC172" t="str">
        <f>IFERROR(VLOOKUP(BB172,'class and classification'!$A$1:$B$338,2,FALSE),VLOOKUP(BB172,'class and classification'!$A$340:$B$378,2,FALSE))</f>
        <v>Predominantly Urban</v>
      </c>
      <c r="BD172" t="str">
        <f>IFERROR(VLOOKUP(BB172,'class and classification'!$A$1:$C$338,3,FALSE),VLOOKUP(BB172,'class and classification'!$A$340:$C$378,3,FALSE))</f>
        <v>SD</v>
      </c>
      <c r="BG172">
        <v>5.7</v>
      </c>
      <c r="BH172">
        <v>7.3</v>
      </c>
      <c r="BI172">
        <v>31.1</v>
      </c>
      <c r="BJ172">
        <v>53.6</v>
      </c>
      <c r="BL172" t="s">
        <v>46</v>
      </c>
      <c r="BM172" t="str">
        <f>IFERROR(VLOOKUP(BL172,'class and classification'!$A$1:$B$338,2,FALSE),VLOOKUP(BL172,'class and classification'!$A$340:$B$378,2,FALSE))</f>
        <v>Predominantly Urban</v>
      </c>
      <c r="BN172" t="str">
        <f>IFERROR(VLOOKUP(BL172,'class and classification'!$A$1:$C$338,3,FALSE),VLOOKUP(BL172,'class and classification'!$A$340:$C$378,3,FALSE))</f>
        <v>SD</v>
      </c>
      <c r="BP172">
        <v>43.94</v>
      </c>
      <c r="BQ172">
        <v>77.33</v>
      </c>
      <c r="BR172">
        <v>82.42</v>
      </c>
      <c r="BS172">
        <v>79.48</v>
      </c>
      <c r="BT172">
        <v>83.3</v>
      </c>
    </row>
    <row r="173" spans="1:72"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89</v>
      </c>
      <c r="F173">
        <v>93</v>
      </c>
      <c r="G173">
        <v>94.9</v>
      </c>
      <c r="H173">
        <v>95.2</v>
      </c>
      <c r="I173">
        <v>96.1</v>
      </c>
      <c r="J173">
        <v>96.1</v>
      </c>
      <c r="AB173" t="s">
        <v>1264</v>
      </c>
      <c r="AC173" t="e">
        <f>IFERROR(VLOOKUP(AB173,'class and classification'!$A$1:$B$338,2,FALSE),VLOOKUP(AB173,'class and classification'!$A$340:$B$378,2,FALSE))</f>
        <v>#N/A</v>
      </c>
      <c r="AD173" t="e">
        <f>IFERROR(VLOOKUP(AB173,'class and classification'!$A$1:$C$338,3,FALSE),VLOOKUP(AB173,'class and classification'!$A$340:$C$378,3,FALSE))</f>
        <v>#N/A</v>
      </c>
      <c r="AI173">
        <v>3</v>
      </c>
      <c r="AJ173">
        <v>30</v>
      </c>
      <c r="BB173" t="s">
        <v>164</v>
      </c>
      <c r="BC173" t="str">
        <f>IFERROR(VLOOKUP(BB173,'class and classification'!$A$1:$B$338,2,FALSE),VLOOKUP(BB173,'class and classification'!$A$340:$B$378,2,FALSE))</f>
        <v>Predominantly Rural</v>
      </c>
      <c r="BD173" t="str">
        <f>IFERROR(VLOOKUP(BB173,'class and classification'!$A$1:$C$338,3,FALSE),VLOOKUP(BB173,'class and classification'!$A$340:$C$378,3,FALSE))</f>
        <v>SD</v>
      </c>
      <c r="BG173">
        <v>2.4</v>
      </c>
      <c r="BH173">
        <v>5.4</v>
      </c>
      <c r="BI173">
        <v>11.5</v>
      </c>
      <c r="BJ173">
        <v>15.1</v>
      </c>
      <c r="BL173" t="s">
        <v>164</v>
      </c>
      <c r="BM173" t="str">
        <f>IFERROR(VLOOKUP(BL173,'class and classification'!$A$1:$B$338,2,FALSE),VLOOKUP(BL173,'class and classification'!$A$340:$B$378,2,FALSE))</f>
        <v>Predominantly Rural</v>
      </c>
      <c r="BN173" t="str">
        <f>IFERROR(VLOOKUP(BL173,'class and classification'!$A$1:$C$338,3,FALSE),VLOOKUP(BL173,'class and classification'!$A$340:$C$378,3,FALSE))</f>
        <v>SD</v>
      </c>
      <c r="BP173">
        <v>26.76</v>
      </c>
      <c r="BQ173">
        <v>47.3</v>
      </c>
      <c r="BR173">
        <v>46.84</v>
      </c>
      <c r="BS173">
        <v>50.88</v>
      </c>
      <c r="BT173">
        <v>51.39</v>
      </c>
    </row>
    <row r="174" spans="1:72"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84</v>
      </c>
      <c r="F174">
        <v>94</v>
      </c>
      <c r="G174">
        <v>95.3</v>
      </c>
      <c r="H174">
        <v>95.2</v>
      </c>
      <c r="I174">
        <v>95.3</v>
      </c>
      <c r="J174">
        <v>95.7</v>
      </c>
      <c r="AB174" t="s">
        <v>1268</v>
      </c>
      <c r="AC174" t="e">
        <f>IFERROR(VLOOKUP(AB174,'class and classification'!$A$1:$B$338,2,FALSE),VLOOKUP(AB174,'class and classification'!$A$340:$B$378,2,FALSE))</f>
        <v>#N/A</v>
      </c>
      <c r="AD174" t="e">
        <f>IFERROR(VLOOKUP(AB174,'class and classification'!$A$1:$C$338,3,FALSE),VLOOKUP(AB174,'class and classification'!$A$340:$C$378,3,FALSE))</f>
        <v>#N/A</v>
      </c>
      <c r="AI174">
        <v>22.5</v>
      </c>
      <c r="AJ174">
        <v>35</v>
      </c>
      <c r="BB174" t="s">
        <v>209</v>
      </c>
      <c r="BC174" t="str">
        <f>IFERROR(VLOOKUP(BB174,'class and classification'!$A$1:$B$338,2,FALSE),VLOOKUP(BB174,'class and classification'!$A$340:$B$378,2,FALSE))</f>
        <v>Predominantly Urban</v>
      </c>
      <c r="BD174" t="str">
        <f>IFERROR(VLOOKUP(BB174,'class and classification'!$A$1:$C$338,3,FALSE),VLOOKUP(BB174,'class and classification'!$A$340:$C$378,3,FALSE))</f>
        <v>SD</v>
      </c>
      <c r="BG174">
        <v>1.4</v>
      </c>
      <c r="BH174">
        <v>1.7</v>
      </c>
      <c r="BI174">
        <v>2</v>
      </c>
      <c r="BJ174">
        <v>6.9</v>
      </c>
      <c r="BL174" t="s">
        <v>209</v>
      </c>
      <c r="BM174" t="str">
        <f>IFERROR(VLOOKUP(BL174,'class and classification'!$A$1:$B$338,2,FALSE),VLOOKUP(BL174,'class and classification'!$A$340:$B$378,2,FALSE))</f>
        <v>Predominantly Urban</v>
      </c>
      <c r="BN174" t="str">
        <f>IFERROR(VLOOKUP(BL174,'class and classification'!$A$1:$C$338,3,FALSE),VLOOKUP(BL174,'class and classification'!$A$340:$C$378,3,FALSE))</f>
        <v>SD</v>
      </c>
      <c r="BP174">
        <v>43.8</v>
      </c>
      <c r="BQ174">
        <v>73.06</v>
      </c>
      <c r="BR174">
        <v>85.28</v>
      </c>
      <c r="BS174">
        <v>85.22</v>
      </c>
      <c r="BT174">
        <v>83.82</v>
      </c>
    </row>
    <row r="175" spans="1:72" x14ac:dyDescent="0.3">
      <c r="AB175" t="s">
        <v>631</v>
      </c>
      <c r="AC175" t="e">
        <f>IFERROR(VLOOKUP(AB175,'class and classification'!$A$1:$B$338,2,FALSE),VLOOKUP(AB175,'class and classification'!$A$340:$B$378,2,FALSE))</f>
        <v>#N/A</v>
      </c>
      <c r="AD175" t="e">
        <f>IFERROR(VLOOKUP(AB175,'class and classification'!$A$1:$C$338,3,FALSE),VLOOKUP(AB175,'class and classification'!$A$340:$C$378,3,FALSE))</f>
        <v>#N/A</v>
      </c>
      <c r="AI175">
        <v>22.5</v>
      </c>
      <c r="AJ175">
        <v>59.8</v>
      </c>
      <c r="BB175" t="s">
        <v>314</v>
      </c>
      <c r="BC175" t="str">
        <f>IFERROR(VLOOKUP(BB175,'class and classification'!$A$1:$B$338,2,FALSE),VLOOKUP(BB175,'class and classification'!$A$340:$B$378,2,FALSE))</f>
        <v>Predominantly Urban</v>
      </c>
      <c r="BD175" t="str">
        <f>IFERROR(VLOOKUP(BB175,'class and classification'!$A$1:$C$338,3,FALSE),VLOOKUP(BB175,'class and classification'!$A$340:$C$378,3,FALSE))</f>
        <v>SD</v>
      </c>
      <c r="BG175">
        <v>0.9</v>
      </c>
      <c r="BH175">
        <v>1.2</v>
      </c>
      <c r="BI175">
        <v>2.4</v>
      </c>
      <c r="BJ175">
        <v>3.7</v>
      </c>
      <c r="BL175" t="s">
        <v>314</v>
      </c>
      <c r="BM175" t="str">
        <f>IFERROR(VLOOKUP(BL175,'class and classification'!$A$1:$B$338,2,FALSE),VLOOKUP(BL175,'class and classification'!$A$340:$B$378,2,FALSE))</f>
        <v>Predominantly Urban</v>
      </c>
      <c r="BN175" t="str">
        <f>IFERROR(VLOOKUP(BL175,'class and classification'!$A$1:$C$338,3,FALSE),VLOOKUP(BL175,'class and classification'!$A$340:$C$378,3,FALSE))</f>
        <v>SD</v>
      </c>
      <c r="BP175">
        <v>62.1</v>
      </c>
      <c r="BQ175">
        <v>90.78</v>
      </c>
      <c r="BR175">
        <v>97.94</v>
      </c>
      <c r="BS175">
        <v>96.11</v>
      </c>
      <c r="BT175">
        <v>96.33</v>
      </c>
    </row>
    <row r="176" spans="1:72" x14ac:dyDescent="0.3">
      <c r="A176" t="s">
        <v>471</v>
      </c>
      <c r="AB176" t="s">
        <v>636</v>
      </c>
      <c r="AC176" t="e">
        <f>IFERROR(VLOOKUP(AB176,'class and classification'!$A$1:$B$338,2,FALSE),VLOOKUP(AB176,'class and classification'!$A$340:$B$378,2,FALSE))</f>
        <v>#N/A</v>
      </c>
      <c r="AD176" t="e">
        <f>IFERROR(VLOOKUP(AB176,'class and classification'!$A$1:$C$338,3,FALSE),VLOOKUP(AB176,'class and classification'!$A$340:$C$378,3,FALSE))</f>
        <v>#N/A</v>
      </c>
      <c r="AI176">
        <v>43.7</v>
      </c>
      <c r="AJ176">
        <v>82.3</v>
      </c>
      <c r="BB176" t="s">
        <v>316</v>
      </c>
      <c r="BC176" t="str">
        <f>IFERROR(VLOOKUP(BB176,'class and classification'!$A$1:$B$338,2,FALSE),VLOOKUP(BB176,'class and classification'!$A$340:$B$378,2,FALSE))</f>
        <v>Predominantly Rural</v>
      </c>
      <c r="BD176" t="str">
        <f>IFERROR(VLOOKUP(BB176,'class and classification'!$A$1:$C$338,3,FALSE),VLOOKUP(BB176,'class and classification'!$A$340:$C$378,3,FALSE))</f>
        <v>SD</v>
      </c>
      <c r="BG176">
        <v>2.7</v>
      </c>
      <c r="BH176">
        <v>5.0999999999999996</v>
      </c>
      <c r="BI176">
        <v>8</v>
      </c>
      <c r="BJ176">
        <v>12.8</v>
      </c>
      <c r="BL176" t="s">
        <v>316</v>
      </c>
      <c r="BM176" t="str">
        <f>IFERROR(VLOOKUP(BL176,'class and classification'!$A$1:$B$338,2,FALSE),VLOOKUP(BL176,'class and classification'!$A$340:$B$378,2,FALSE))</f>
        <v>Predominantly Rural</v>
      </c>
      <c r="BN176" t="str">
        <f>IFERROR(VLOOKUP(BL176,'class and classification'!$A$1:$C$338,3,FALSE),VLOOKUP(BL176,'class and classification'!$A$340:$C$378,3,FALSE))</f>
        <v>SD</v>
      </c>
      <c r="BP176">
        <v>36.18</v>
      </c>
      <c r="BQ176">
        <v>63.76</v>
      </c>
      <c r="BR176">
        <v>68.489999999999995</v>
      </c>
      <c r="BS176">
        <v>70.7</v>
      </c>
      <c r="BT176">
        <v>70.77</v>
      </c>
    </row>
    <row r="177" spans="1:72"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AB177" t="s">
        <v>1327</v>
      </c>
      <c r="AC177" t="e">
        <f>IFERROR(VLOOKUP(AB177,'class and classification'!$A$1:$B$338,2,FALSE),VLOOKUP(AB177,'class and classification'!$A$340:$B$378,2,FALSE))</f>
        <v>#N/A</v>
      </c>
      <c r="AD177" t="e">
        <f>IFERROR(VLOOKUP(AB177,'class and classification'!$A$1:$C$338,3,FALSE),VLOOKUP(AB177,'class and classification'!$A$340:$C$378,3,FALSE))</f>
        <v>#N/A</v>
      </c>
      <c r="BB177" t="s">
        <v>318</v>
      </c>
      <c r="BC177" t="str">
        <f>IFERROR(VLOOKUP(BB177,'class and classification'!$A$1:$B$338,2,FALSE),VLOOKUP(BB177,'class and classification'!$A$340:$B$378,2,FALSE))</f>
        <v>Urban with Significant Rural</v>
      </c>
      <c r="BD177" t="str">
        <f>IFERROR(VLOOKUP(BB177,'class and classification'!$A$1:$C$338,3,FALSE),VLOOKUP(BB177,'class and classification'!$A$340:$C$378,3,FALSE))</f>
        <v>SD</v>
      </c>
      <c r="BG177">
        <v>0.3</v>
      </c>
      <c r="BH177">
        <v>0.9</v>
      </c>
      <c r="BI177">
        <v>2</v>
      </c>
      <c r="BJ177">
        <v>2.6</v>
      </c>
      <c r="BL177" t="s">
        <v>318</v>
      </c>
      <c r="BM177" t="str">
        <f>IFERROR(VLOOKUP(BL177,'class and classification'!$A$1:$B$338,2,FALSE),VLOOKUP(BL177,'class and classification'!$A$340:$B$378,2,FALSE))</f>
        <v>Urban with Significant Rural</v>
      </c>
      <c r="BN177" t="str">
        <f>IFERROR(VLOOKUP(BL177,'class and classification'!$A$1:$C$338,3,FALSE),VLOOKUP(BL177,'class and classification'!$A$340:$C$378,3,FALSE))</f>
        <v>SD</v>
      </c>
      <c r="BP177">
        <v>27.33</v>
      </c>
      <c r="BQ177">
        <v>64.180000000000007</v>
      </c>
      <c r="BR177">
        <v>72.03</v>
      </c>
      <c r="BS177">
        <v>71.260000000000005</v>
      </c>
      <c r="BT177">
        <v>75.58</v>
      </c>
    </row>
    <row r="178" spans="1:72"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AB178" t="s">
        <v>1254</v>
      </c>
      <c r="AC178" t="e">
        <f>IFERROR(VLOOKUP(AB178,'class and classification'!$A$1:$B$338,2,FALSE),VLOOKUP(AB178,'class and classification'!$A$340:$B$378,2,FALSE))</f>
        <v>#N/A</v>
      </c>
      <c r="AD178" t="e">
        <f>IFERROR(VLOOKUP(AB178,'class and classification'!$A$1:$C$338,3,FALSE),VLOOKUP(AB178,'class and classification'!$A$340:$C$378,3,FALSE))</f>
        <v>#N/A</v>
      </c>
      <c r="AI178">
        <v>10</v>
      </c>
      <c r="AJ178">
        <v>44.3</v>
      </c>
      <c r="BB178" t="s">
        <v>53</v>
      </c>
      <c r="BC178" t="str">
        <f>IFERROR(VLOOKUP(BB178,'class and classification'!$A$1:$B$338,2,FALSE),VLOOKUP(BB178,'class and classification'!$A$340:$B$378,2,FALSE))</f>
        <v>Predominantly Urban</v>
      </c>
      <c r="BD178" t="str">
        <f>IFERROR(VLOOKUP(BB178,'class and classification'!$A$1:$C$338,3,FALSE),VLOOKUP(BB178,'class and classification'!$A$340:$C$378,3,FALSE))</f>
        <v>SD</v>
      </c>
      <c r="BG178">
        <v>4.7</v>
      </c>
      <c r="BH178">
        <v>6.1</v>
      </c>
      <c r="BI178">
        <v>20.3</v>
      </c>
      <c r="BJ178">
        <v>40.9</v>
      </c>
      <c r="BL178" t="s">
        <v>53</v>
      </c>
      <c r="BM178" t="str">
        <f>IFERROR(VLOOKUP(BL178,'class and classification'!$A$1:$B$338,2,FALSE),VLOOKUP(BL178,'class and classification'!$A$340:$B$378,2,FALSE))</f>
        <v>Predominantly Urban</v>
      </c>
      <c r="BN178" t="str">
        <f>IFERROR(VLOOKUP(BL178,'class and classification'!$A$1:$C$338,3,FALSE),VLOOKUP(BL178,'class and classification'!$A$340:$C$378,3,FALSE))</f>
        <v>SD</v>
      </c>
      <c r="BP178">
        <v>82.73</v>
      </c>
      <c r="BQ178">
        <v>91.86</v>
      </c>
      <c r="BR178">
        <v>90.55</v>
      </c>
      <c r="BS178">
        <v>88.45</v>
      </c>
      <c r="BT178">
        <v>88.54</v>
      </c>
    </row>
    <row r="179" spans="1:72"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AB179" t="s">
        <v>1256</v>
      </c>
      <c r="AC179" t="e">
        <f>IFERROR(VLOOKUP(AB179,'class and classification'!$A$1:$B$338,2,FALSE),VLOOKUP(AB179,'class and classification'!$A$340:$B$378,2,FALSE))</f>
        <v>#N/A</v>
      </c>
      <c r="AD179" t="e">
        <f>IFERROR(VLOOKUP(AB179,'class and classification'!$A$1:$C$338,3,FALSE),VLOOKUP(AB179,'class and classification'!$A$340:$C$378,3,FALSE))</f>
        <v>#N/A</v>
      </c>
      <c r="AI179">
        <v>16</v>
      </c>
      <c r="AJ179">
        <v>28.6</v>
      </c>
      <c r="BB179" t="s">
        <v>89</v>
      </c>
      <c r="BC179" t="str">
        <f>IFERROR(VLOOKUP(BB179,'class and classification'!$A$1:$B$338,2,FALSE),VLOOKUP(BB179,'class and classification'!$A$340:$B$378,2,FALSE))</f>
        <v>Predominantly Rural</v>
      </c>
      <c r="BD179" t="str">
        <f>IFERROR(VLOOKUP(BB179,'class and classification'!$A$1:$C$338,3,FALSE),VLOOKUP(BB179,'class and classification'!$A$340:$C$378,3,FALSE))</f>
        <v>SD</v>
      </c>
      <c r="BG179">
        <v>1.8</v>
      </c>
      <c r="BH179">
        <v>3</v>
      </c>
      <c r="BI179">
        <v>13.6</v>
      </c>
      <c r="BJ179">
        <v>27.9</v>
      </c>
      <c r="BL179" t="s">
        <v>89</v>
      </c>
      <c r="BM179" t="str">
        <f>IFERROR(VLOOKUP(BL179,'class and classification'!$A$1:$B$338,2,FALSE),VLOOKUP(BL179,'class and classification'!$A$340:$B$378,2,FALSE))</f>
        <v>Predominantly Rural</v>
      </c>
      <c r="BN179" t="str">
        <f>IFERROR(VLOOKUP(BL179,'class and classification'!$A$1:$C$338,3,FALSE),VLOOKUP(BL179,'class and classification'!$A$340:$C$378,3,FALSE))</f>
        <v>SD</v>
      </c>
      <c r="BP179">
        <v>33.24</v>
      </c>
      <c r="BQ179">
        <v>63.12</v>
      </c>
      <c r="BR179">
        <v>61.25</v>
      </c>
      <c r="BS179">
        <v>61.92</v>
      </c>
      <c r="BT179">
        <v>61.09</v>
      </c>
    </row>
    <row r="180" spans="1:72"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AB180" t="s">
        <v>1260</v>
      </c>
      <c r="AC180" t="e">
        <f>IFERROR(VLOOKUP(AB180,'class and classification'!$A$1:$B$338,2,FALSE),VLOOKUP(AB180,'class and classification'!$A$340:$B$378,2,FALSE))</f>
        <v>#N/A</v>
      </c>
      <c r="AD180" t="e">
        <f>IFERROR(VLOOKUP(AB180,'class and classification'!$A$1:$C$338,3,FALSE),VLOOKUP(AB180,'class and classification'!$A$340:$C$378,3,FALSE))</f>
        <v>#N/A</v>
      </c>
      <c r="AI180">
        <v>2.4</v>
      </c>
      <c r="AJ180">
        <v>2.8</v>
      </c>
      <c r="BB180" t="s">
        <v>107</v>
      </c>
      <c r="BC180" t="str">
        <f>IFERROR(VLOOKUP(BB180,'class and classification'!$A$1:$B$338,2,FALSE),VLOOKUP(BB180,'class and classification'!$A$340:$B$378,2,FALSE))</f>
        <v>Predominantly Rural</v>
      </c>
      <c r="BD180" t="str">
        <f>IFERROR(VLOOKUP(BB180,'class and classification'!$A$1:$C$338,3,FALSE),VLOOKUP(BB180,'class and classification'!$A$340:$C$378,3,FALSE))</f>
        <v>SD</v>
      </c>
      <c r="BG180">
        <v>26.2</v>
      </c>
      <c r="BH180">
        <v>26.5</v>
      </c>
      <c r="BI180">
        <v>29.1</v>
      </c>
      <c r="BJ180">
        <v>31.3</v>
      </c>
      <c r="BL180" t="s">
        <v>107</v>
      </c>
      <c r="BM180" t="str">
        <f>IFERROR(VLOOKUP(BL180,'class and classification'!$A$1:$B$338,2,FALSE),VLOOKUP(BL180,'class and classification'!$A$340:$B$378,2,FALSE))</f>
        <v>Predominantly Rural</v>
      </c>
      <c r="BN180" t="str">
        <f>IFERROR(VLOOKUP(BL180,'class and classification'!$A$1:$C$338,3,FALSE),VLOOKUP(BL180,'class and classification'!$A$340:$C$378,3,FALSE))</f>
        <v>SD</v>
      </c>
      <c r="BP180">
        <v>46.51</v>
      </c>
      <c r="BQ180">
        <v>73.650000000000006</v>
      </c>
      <c r="BR180">
        <v>74.37</v>
      </c>
      <c r="BS180">
        <v>72.900000000000006</v>
      </c>
      <c r="BT180">
        <v>73.22</v>
      </c>
    </row>
    <row r="181" spans="1:72"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AB181" t="s">
        <v>1262</v>
      </c>
      <c r="AC181" t="e">
        <f>IFERROR(VLOOKUP(AB181,'class and classification'!$A$1:$B$338,2,FALSE),VLOOKUP(AB181,'class and classification'!$A$340:$B$378,2,FALSE))</f>
        <v>#N/A</v>
      </c>
      <c r="AD181" t="e">
        <f>IFERROR(VLOOKUP(AB181,'class and classification'!$A$1:$C$338,3,FALSE),VLOOKUP(AB181,'class and classification'!$A$340:$C$378,3,FALSE))</f>
        <v>#N/A</v>
      </c>
      <c r="AI181">
        <v>11.3</v>
      </c>
      <c r="AJ181">
        <v>12.7</v>
      </c>
      <c r="BB181" t="s">
        <v>140</v>
      </c>
      <c r="BC181" t="str">
        <f>IFERROR(VLOOKUP(BB181,'class and classification'!$A$1:$B$338,2,FALSE),VLOOKUP(BB181,'class and classification'!$A$340:$B$378,2,FALSE))</f>
        <v>Predominantly Rural</v>
      </c>
      <c r="BD181" t="str">
        <f>IFERROR(VLOOKUP(BB181,'class and classification'!$A$1:$C$338,3,FALSE),VLOOKUP(BB181,'class and classification'!$A$340:$C$378,3,FALSE))</f>
        <v>SD</v>
      </c>
      <c r="BG181">
        <v>2.5</v>
      </c>
      <c r="BH181">
        <v>4.2</v>
      </c>
      <c r="BI181">
        <v>5.7</v>
      </c>
      <c r="BJ181">
        <v>10.7</v>
      </c>
      <c r="BL181" t="s">
        <v>140</v>
      </c>
      <c r="BM181" t="str">
        <f>IFERROR(VLOOKUP(BL181,'class and classification'!$A$1:$B$338,2,FALSE),VLOOKUP(BL181,'class and classification'!$A$340:$B$378,2,FALSE))</f>
        <v>Predominantly Rural</v>
      </c>
      <c r="BN181" t="str">
        <f>IFERROR(VLOOKUP(BL181,'class and classification'!$A$1:$C$338,3,FALSE),VLOOKUP(BL181,'class and classification'!$A$340:$C$378,3,FALSE))</f>
        <v>SD</v>
      </c>
      <c r="BP181">
        <v>37.64</v>
      </c>
      <c r="BQ181">
        <v>67.709999999999994</v>
      </c>
      <c r="BR181">
        <v>70.89</v>
      </c>
      <c r="BS181">
        <v>70.23</v>
      </c>
      <c r="BT181">
        <v>72.22</v>
      </c>
    </row>
    <row r="182" spans="1:72"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AB182" t="s">
        <v>619</v>
      </c>
      <c r="AC182" t="e">
        <f>IFERROR(VLOOKUP(AB182,'class and classification'!$A$1:$B$338,2,FALSE),VLOOKUP(AB182,'class and classification'!$A$340:$B$378,2,FALSE))</f>
        <v>#N/A</v>
      </c>
      <c r="AD182" t="e">
        <f>IFERROR(VLOOKUP(AB182,'class and classification'!$A$1:$C$338,3,FALSE),VLOOKUP(AB182,'class and classification'!$A$340:$C$378,3,FALSE))</f>
        <v>#N/A</v>
      </c>
      <c r="AI182">
        <v>8.6999999999999993</v>
      </c>
      <c r="AJ182">
        <v>12.3</v>
      </c>
      <c r="BB182" t="s">
        <v>237</v>
      </c>
      <c r="BC182" t="str">
        <f>IFERROR(VLOOKUP(BB182,'class and classification'!$A$1:$B$338,2,FALSE),VLOOKUP(BB182,'class and classification'!$A$340:$B$378,2,FALSE))</f>
        <v>Predominantly Rural</v>
      </c>
      <c r="BD182" t="str">
        <f>IFERROR(VLOOKUP(BB182,'class and classification'!$A$1:$C$338,3,FALSE),VLOOKUP(BB182,'class and classification'!$A$340:$C$378,3,FALSE))</f>
        <v>SD</v>
      </c>
      <c r="BG182">
        <v>11.4</v>
      </c>
      <c r="BH182">
        <v>13</v>
      </c>
      <c r="BI182">
        <v>15.4</v>
      </c>
      <c r="BJ182">
        <v>20.100000000000001</v>
      </c>
      <c r="BL182" t="s">
        <v>237</v>
      </c>
      <c r="BM182" t="str">
        <f>IFERROR(VLOOKUP(BL182,'class and classification'!$A$1:$B$338,2,FALSE),VLOOKUP(BL182,'class and classification'!$A$340:$B$378,2,FALSE))</f>
        <v>Predominantly Rural</v>
      </c>
      <c r="BN182" t="str">
        <f>IFERROR(VLOOKUP(BL182,'class and classification'!$A$1:$C$338,3,FALSE),VLOOKUP(BL182,'class and classification'!$A$340:$C$378,3,FALSE))</f>
        <v>SD</v>
      </c>
      <c r="BP182">
        <v>22.3</v>
      </c>
      <c r="BQ182">
        <v>57.25</v>
      </c>
      <c r="BR182">
        <v>56.04</v>
      </c>
      <c r="BS182">
        <v>57.94</v>
      </c>
      <c r="BT182">
        <v>59.53</v>
      </c>
    </row>
    <row r="183" spans="1:72" x14ac:dyDescent="0.3">
      <c r="AB183" t="s">
        <v>628</v>
      </c>
      <c r="AC183" t="e">
        <f>IFERROR(VLOOKUP(AB183,'class and classification'!$A$1:$B$338,2,FALSE),VLOOKUP(AB183,'class and classification'!$A$340:$B$378,2,FALSE))</f>
        <v>#N/A</v>
      </c>
      <c r="AD183" t="e">
        <f>IFERROR(VLOOKUP(AB183,'class and classification'!$A$1:$C$338,3,FALSE),VLOOKUP(AB183,'class and classification'!$A$340:$C$378,3,FALSE))</f>
        <v>#N/A</v>
      </c>
      <c r="AI183">
        <v>7.5</v>
      </c>
      <c r="AJ183">
        <v>9.6</v>
      </c>
      <c r="BB183" t="s">
        <v>21</v>
      </c>
      <c r="BC183" t="str">
        <f>IFERROR(VLOOKUP(BB183,'class and classification'!$A$1:$B$338,2,FALSE),VLOOKUP(BB183,'class and classification'!$A$340:$B$378,2,FALSE))</f>
        <v>Predominantly Urban</v>
      </c>
      <c r="BD183" t="str">
        <f>IFERROR(VLOOKUP(BB183,'class and classification'!$A$1:$C$338,3,FALSE),VLOOKUP(BB183,'class and classification'!$A$340:$C$378,3,FALSE))</f>
        <v>SD</v>
      </c>
      <c r="BG183">
        <v>8</v>
      </c>
      <c r="BH183">
        <v>11.4</v>
      </c>
      <c r="BI183">
        <v>16.600000000000001</v>
      </c>
      <c r="BJ183">
        <v>29.4</v>
      </c>
      <c r="BL183" t="s">
        <v>21</v>
      </c>
      <c r="BM183" t="str">
        <f>IFERROR(VLOOKUP(BL183,'class and classification'!$A$1:$B$338,2,FALSE),VLOOKUP(BL183,'class and classification'!$A$340:$B$378,2,FALSE))</f>
        <v>Predominantly Urban</v>
      </c>
      <c r="BN183" t="str">
        <f>IFERROR(VLOOKUP(BL183,'class and classification'!$A$1:$C$338,3,FALSE),VLOOKUP(BL183,'class and classification'!$A$340:$C$378,3,FALSE))</f>
        <v>SD</v>
      </c>
      <c r="BP183">
        <v>61.26</v>
      </c>
      <c r="BQ183">
        <v>83.43</v>
      </c>
      <c r="BR183">
        <v>88.28</v>
      </c>
      <c r="BS183">
        <v>86.87</v>
      </c>
      <c r="BT183">
        <v>88.21</v>
      </c>
    </row>
    <row r="184" spans="1:72" x14ac:dyDescent="0.3">
      <c r="A184" t="s">
        <v>484</v>
      </c>
      <c r="AB184" t="s">
        <v>1037</v>
      </c>
      <c r="AC184" t="e">
        <f>IFERROR(VLOOKUP(AB184,'class and classification'!$A$1:$B$338,2,FALSE),VLOOKUP(AB184,'class and classification'!$A$340:$B$378,2,FALSE))</f>
        <v>#N/A</v>
      </c>
      <c r="AD184" t="e">
        <f>IFERROR(VLOOKUP(AB184,'class and classification'!$A$1:$C$338,3,FALSE),VLOOKUP(AB184,'class and classification'!$A$340:$C$378,3,FALSE))</f>
        <v>#N/A</v>
      </c>
      <c r="AI184">
        <v>34.9</v>
      </c>
      <c r="AJ184">
        <v>58.4</v>
      </c>
      <c r="BB184" t="s">
        <v>38</v>
      </c>
      <c r="BC184" t="str">
        <f>IFERROR(VLOOKUP(BB184,'class and classification'!$A$1:$B$338,2,FALSE),VLOOKUP(BB184,'class and classification'!$A$340:$B$378,2,FALSE))</f>
        <v>Predominantly Rural</v>
      </c>
      <c r="BD184" t="str">
        <f>IFERROR(VLOOKUP(BB184,'class and classification'!$A$1:$C$338,3,FALSE),VLOOKUP(BB184,'class and classification'!$A$340:$C$378,3,FALSE))</f>
        <v>SD</v>
      </c>
      <c r="BG184">
        <v>0.2</v>
      </c>
      <c r="BH184">
        <v>2.5</v>
      </c>
      <c r="BI184">
        <v>11.7</v>
      </c>
      <c r="BJ184">
        <v>24.5</v>
      </c>
      <c r="BL184" t="s">
        <v>38</v>
      </c>
      <c r="BM184" t="str">
        <f>IFERROR(VLOOKUP(BL184,'class and classification'!$A$1:$B$338,2,FALSE),VLOOKUP(BL184,'class and classification'!$A$340:$B$378,2,FALSE))</f>
        <v>Predominantly Rural</v>
      </c>
      <c r="BN184" t="str">
        <f>IFERROR(VLOOKUP(BL184,'class and classification'!$A$1:$C$338,3,FALSE),VLOOKUP(BL184,'class and classification'!$A$340:$C$378,3,FALSE))</f>
        <v>SD</v>
      </c>
      <c r="BP184">
        <v>47.54</v>
      </c>
      <c r="BQ184">
        <v>69.83</v>
      </c>
      <c r="BR184">
        <v>68.400000000000006</v>
      </c>
      <c r="BS184">
        <v>70.27</v>
      </c>
      <c r="BT184">
        <v>71.8</v>
      </c>
    </row>
    <row r="185" spans="1:72"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AB185" t="s">
        <v>1044</v>
      </c>
      <c r="AC185" t="e">
        <f>IFERROR(VLOOKUP(AB185,'class and classification'!$A$1:$B$338,2,FALSE),VLOOKUP(AB185,'class and classification'!$A$340:$B$378,2,FALSE))</f>
        <v>#N/A</v>
      </c>
      <c r="AD185" t="e">
        <f>IFERROR(VLOOKUP(AB185,'class and classification'!$A$1:$C$338,3,FALSE),VLOOKUP(AB185,'class and classification'!$A$340:$C$378,3,FALSE))</f>
        <v>#N/A</v>
      </c>
      <c r="AI185">
        <v>6.9</v>
      </c>
      <c r="AJ185">
        <v>13.7</v>
      </c>
      <c r="BB185" t="s">
        <v>41</v>
      </c>
      <c r="BC185" t="str">
        <f>IFERROR(VLOOKUP(BB185,'class and classification'!$A$1:$B$338,2,FALSE),VLOOKUP(BB185,'class and classification'!$A$340:$B$378,2,FALSE))</f>
        <v>Urban with Significant Rural</v>
      </c>
      <c r="BD185" t="str">
        <f>IFERROR(VLOOKUP(BB185,'class and classification'!$A$1:$C$338,3,FALSE),VLOOKUP(BB185,'class and classification'!$A$340:$C$378,3,FALSE))</f>
        <v>SD</v>
      </c>
      <c r="BG185">
        <v>0.7</v>
      </c>
      <c r="BH185">
        <v>2.6</v>
      </c>
      <c r="BI185">
        <v>4.2</v>
      </c>
      <c r="BJ185">
        <v>42.2</v>
      </c>
      <c r="BL185" t="s">
        <v>41</v>
      </c>
      <c r="BM185" t="str">
        <f>IFERROR(VLOOKUP(BL185,'class and classification'!$A$1:$B$338,2,FALSE),VLOOKUP(BL185,'class and classification'!$A$340:$B$378,2,FALSE))</f>
        <v>Urban with Significant Rural</v>
      </c>
      <c r="BN185" t="str">
        <f>IFERROR(VLOOKUP(BL185,'class and classification'!$A$1:$C$338,3,FALSE),VLOOKUP(BL185,'class and classification'!$A$340:$C$378,3,FALSE))</f>
        <v>SD</v>
      </c>
      <c r="BP185">
        <v>58.03</v>
      </c>
      <c r="BQ185">
        <v>82.61</v>
      </c>
      <c r="BR185">
        <v>87.15</v>
      </c>
      <c r="BS185">
        <v>87.25</v>
      </c>
      <c r="BT185">
        <v>88.04</v>
      </c>
    </row>
    <row r="186" spans="1:72"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AB186" t="s">
        <v>668</v>
      </c>
      <c r="AC186" t="e">
        <f>IFERROR(VLOOKUP(AB186,'class and classification'!$A$1:$B$338,2,FALSE),VLOOKUP(AB186,'class and classification'!$A$340:$B$378,2,FALSE))</f>
        <v>#N/A</v>
      </c>
      <c r="AD186" t="e">
        <f>IFERROR(VLOOKUP(AB186,'class and classification'!$A$1:$C$338,3,FALSE),VLOOKUP(AB186,'class and classification'!$A$340:$C$378,3,FALSE))</f>
        <v>#N/A</v>
      </c>
      <c r="AI186">
        <v>1.9</v>
      </c>
      <c r="AJ186">
        <v>11.3</v>
      </c>
      <c r="BB186" t="s">
        <v>58</v>
      </c>
      <c r="BC186" t="str">
        <f>IFERROR(VLOOKUP(BB186,'class and classification'!$A$1:$B$338,2,FALSE),VLOOKUP(BB186,'class and classification'!$A$340:$B$378,2,FALSE))</f>
        <v>Predominantly Urban</v>
      </c>
      <c r="BD186" t="str">
        <f>IFERROR(VLOOKUP(BB186,'class and classification'!$A$1:$C$338,3,FALSE),VLOOKUP(BB186,'class and classification'!$A$340:$C$378,3,FALSE))</f>
        <v>SD</v>
      </c>
      <c r="BG186">
        <v>1.2</v>
      </c>
      <c r="BH186">
        <v>2.9</v>
      </c>
      <c r="BI186">
        <v>2.2000000000000002</v>
      </c>
      <c r="BJ186">
        <v>2.8</v>
      </c>
      <c r="BL186" t="s">
        <v>58</v>
      </c>
      <c r="BM186" t="str">
        <f>IFERROR(VLOOKUP(BL186,'class and classification'!$A$1:$B$338,2,FALSE),VLOOKUP(BL186,'class and classification'!$A$340:$B$378,2,FALSE))</f>
        <v>Predominantly Urban</v>
      </c>
      <c r="BN186" t="str">
        <f>IFERROR(VLOOKUP(BL186,'class and classification'!$A$1:$C$338,3,FALSE),VLOOKUP(BL186,'class and classification'!$A$340:$C$378,3,FALSE))</f>
        <v>SD</v>
      </c>
      <c r="BP186">
        <v>45.32</v>
      </c>
      <c r="BQ186">
        <v>77.09</v>
      </c>
      <c r="BR186">
        <v>75.55</v>
      </c>
      <c r="BS186">
        <v>76.709999999999994</v>
      </c>
      <c r="BT186">
        <v>76.33</v>
      </c>
    </row>
    <row r="187" spans="1:72" x14ac:dyDescent="0.3">
      <c r="B187" t="s">
        <v>144</v>
      </c>
      <c r="E187">
        <v>92</v>
      </c>
      <c r="F187">
        <v>93</v>
      </c>
      <c r="G187">
        <v>95.2</v>
      </c>
      <c r="H187">
        <v>94.3</v>
      </c>
      <c r="I187">
        <v>94.2</v>
      </c>
      <c r="J187">
        <v>96.4</v>
      </c>
      <c r="AB187" t="s">
        <v>892</v>
      </c>
      <c r="AC187" t="e">
        <f>IFERROR(VLOOKUP(AB187,'class and classification'!$A$1:$B$338,2,FALSE),VLOOKUP(AB187,'class and classification'!$A$340:$B$378,2,FALSE))</f>
        <v>#N/A</v>
      </c>
      <c r="AD187" t="e">
        <f>IFERROR(VLOOKUP(AB187,'class and classification'!$A$1:$C$338,3,FALSE),VLOOKUP(AB187,'class and classification'!$A$340:$C$378,3,FALSE))</f>
        <v>#N/A</v>
      </c>
      <c r="AI187">
        <v>1.6</v>
      </c>
      <c r="AJ187">
        <v>1.8</v>
      </c>
      <c r="BB187" t="s">
        <v>61</v>
      </c>
      <c r="BC187" t="str">
        <f>IFERROR(VLOOKUP(BB187,'class and classification'!$A$1:$B$338,2,FALSE),VLOOKUP(BB187,'class and classification'!$A$340:$B$378,2,FALSE))</f>
        <v>Predominantly Urban</v>
      </c>
      <c r="BD187" t="str">
        <f>IFERROR(VLOOKUP(BB187,'class and classification'!$A$1:$C$338,3,FALSE),VLOOKUP(BB187,'class and classification'!$A$340:$C$378,3,FALSE))</f>
        <v>SD</v>
      </c>
      <c r="BG187">
        <v>2.4</v>
      </c>
      <c r="BH187">
        <v>5.0999999999999996</v>
      </c>
      <c r="BI187">
        <v>32.1</v>
      </c>
      <c r="BJ187">
        <v>41.8</v>
      </c>
      <c r="BL187" t="s">
        <v>61</v>
      </c>
      <c r="BM187" t="str">
        <f>IFERROR(VLOOKUP(BL187,'class and classification'!$A$1:$B$338,2,FALSE),VLOOKUP(BL187,'class and classification'!$A$340:$B$378,2,FALSE))</f>
        <v>Predominantly Urban</v>
      </c>
      <c r="BN187" t="str">
        <f>IFERROR(VLOOKUP(BL187,'class and classification'!$A$1:$C$338,3,FALSE),VLOOKUP(BL187,'class and classification'!$A$340:$C$378,3,FALSE))</f>
        <v>SD</v>
      </c>
      <c r="BP187">
        <v>61.11</v>
      </c>
      <c r="BQ187">
        <v>81.08</v>
      </c>
      <c r="BR187">
        <v>82.93</v>
      </c>
      <c r="BS187">
        <v>83.69</v>
      </c>
      <c r="BT187">
        <v>83.86</v>
      </c>
    </row>
    <row r="188" spans="1:72"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AB188" t="s">
        <v>682</v>
      </c>
      <c r="AC188" t="e">
        <f>IFERROR(VLOOKUP(AB188,'class and classification'!$A$1:$B$338,2,FALSE),VLOOKUP(AB188,'class and classification'!$A$340:$B$378,2,FALSE))</f>
        <v>#N/A</v>
      </c>
      <c r="AD188" t="e">
        <f>IFERROR(VLOOKUP(AB188,'class and classification'!$A$1:$C$338,3,FALSE),VLOOKUP(AB188,'class and classification'!$A$340:$C$378,3,FALSE))</f>
        <v>#N/A</v>
      </c>
      <c r="AI188">
        <v>2.7</v>
      </c>
      <c r="AJ188">
        <v>21.1</v>
      </c>
      <c r="BB188" t="s">
        <v>70</v>
      </c>
      <c r="BC188" t="str">
        <f>IFERROR(VLOOKUP(BB188,'class and classification'!$A$1:$B$338,2,FALSE),VLOOKUP(BB188,'class and classification'!$A$340:$B$378,2,FALSE))</f>
        <v>Urban with Significant Rural</v>
      </c>
      <c r="BD188" t="str">
        <f>IFERROR(VLOOKUP(BB188,'class and classification'!$A$1:$C$338,3,FALSE),VLOOKUP(BB188,'class and classification'!$A$340:$C$378,3,FALSE))</f>
        <v>SD</v>
      </c>
      <c r="BG188">
        <v>3.7</v>
      </c>
      <c r="BH188">
        <v>5.4</v>
      </c>
      <c r="BI188">
        <v>9.1</v>
      </c>
      <c r="BJ188">
        <v>15.9</v>
      </c>
      <c r="BL188" t="s">
        <v>70</v>
      </c>
      <c r="BM188" t="str">
        <f>IFERROR(VLOOKUP(BL188,'class and classification'!$A$1:$B$338,2,FALSE),VLOOKUP(BL188,'class and classification'!$A$340:$B$378,2,FALSE))</f>
        <v>Urban with Significant Rural</v>
      </c>
      <c r="BN188" t="str">
        <f>IFERROR(VLOOKUP(BL188,'class and classification'!$A$1:$C$338,3,FALSE),VLOOKUP(BL188,'class and classification'!$A$340:$C$378,3,FALSE))</f>
        <v>SD</v>
      </c>
      <c r="BP188">
        <v>48.22</v>
      </c>
      <c r="BQ188">
        <v>72.3</v>
      </c>
      <c r="BR188">
        <v>70.27</v>
      </c>
      <c r="BS188">
        <v>69.760000000000005</v>
      </c>
      <c r="BT188">
        <v>71.53</v>
      </c>
    </row>
    <row r="189" spans="1:72"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AB189" t="s">
        <v>1141</v>
      </c>
      <c r="AC189" t="e">
        <f>IFERROR(VLOOKUP(AB189,'class and classification'!$A$1:$B$338,2,FALSE),VLOOKUP(AB189,'class and classification'!$A$340:$B$378,2,FALSE))</f>
        <v>#N/A</v>
      </c>
      <c r="AD189" t="e">
        <f>IFERROR(VLOOKUP(AB189,'class and classification'!$A$1:$C$338,3,FALSE),VLOOKUP(AB189,'class and classification'!$A$340:$C$378,3,FALSE))</f>
        <v>#N/A</v>
      </c>
      <c r="AI189">
        <v>6.4</v>
      </c>
      <c r="AJ189">
        <v>8</v>
      </c>
      <c r="BB189" t="s">
        <v>102</v>
      </c>
      <c r="BC189" t="str">
        <f>IFERROR(VLOOKUP(BB189,'class and classification'!$A$1:$B$338,2,FALSE),VLOOKUP(BB189,'class and classification'!$A$340:$B$378,2,FALSE))</f>
        <v>Urban with Significant Rural</v>
      </c>
      <c r="BD189" t="str">
        <f>IFERROR(VLOOKUP(BB189,'class and classification'!$A$1:$C$338,3,FALSE),VLOOKUP(BB189,'class and classification'!$A$340:$C$378,3,FALSE))</f>
        <v>SD</v>
      </c>
      <c r="BG189">
        <v>6.8</v>
      </c>
      <c r="BH189">
        <v>8.1</v>
      </c>
      <c r="BI189">
        <v>12.3</v>
      </c>
      <c r="BJ189">
        <v>17.8</v>
      </c>
      <c r="BL189" t="s">
        <v>102</v>
      </c>
      <c r="BM189" t="str">
        <f>IFERROR(VLOOKUP(BL189,'class and classification'!$A$1:$B$338,2,FALSE),VLOOKUP(BL189,'class and classification'!$A$340:$B$378,2,FALSE))</f>
        <v>Urban with Significant Rural</v>
      </c>
      <c r="BN189" t="str">
        <f>IFERROR(VLOOKUP(BL189,'class and classification'!$A$1:$C$338,3,FALSE),VLOOKUP(BL189,'class and classification'!$A$340:$C$378,3,FALSE))</f>
        <v>SD</v>
      </c>
      <c r="BP189">
        <v>54.72</v>
      </c>
      <c r="BQ189">
        <v>66.03</v>
      </c>
      <c r="BR189">
        <v>70.510000000000005</v>
      </c>
      <c r="BS189">
        <v>69.53</v>
      </c>
      <c r="BT189">
        <v>69.44</v>
      </c>
    </row>
    <row r="190" spans="1:72"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AB190" t="s">
        <v>678</v>
      </c>
      <c r="AC190" t="e">
        <f>IFERROR(VLOOKUP(AB190,'class and classification'!$A$1:$B$338,2,FALSE),VLOOKUP(AB190,'class and classification'!$A$340:$B$378,2,FALSE))</f>
        <v>#N/A</v>
      </c>
      <c r="AD190" t="e">
        <f>IFERROR(VLOOKUP(AB190,'class and classification'!$A$1:$C$338,3,FALSE),VLOOKUP(AB190,'class and classification'!$A$340:$C$378,3,FALSE))</f>
        <v>#N/A</v>
      </c>
      <c r="AI190">
        <v>0.9</v>
      </c>
      <c r="AJ190">
        <v>23.3</v>
      </c>
      <c r="BB190" t="s">
        <v>125</v>
      </c>
      <c r="BC190" t="str">
        <f>IFERROR(VLOOKUP(BB190,'class and classification'!$A$1:$B$338,2,FALSE),VLOOKUP(BB190,'class and classification'!$A$340:$B$378,2,FALSE))</f>
        <v>Predominantly Urban</v>
      </c>
      <c r="BD190" t="str">
        <f>IFERROR(VLOOKUP(BB190,'class and classification'!$A$1:$C$338,3,FALSE),VLOOKUP(BB190,'class and classification'!$A$340:$C$378,3,FALSE))</f>
        <v>SD</v>
      </c>
      <c r="BG190">
        <v>1.2</v>
      </c>
      <c r="BH190">
        <v>1.5</v>
      </c>
      <c r="BI190">
        <v>5.3</v>
      </c>
      <c r="BJ190">
        <v>8.5</v>
      </c>
      <c r="BL190" t="s">
        <v>125</v>
      </c>
      <c r="BM190" t="str">
        <f>IFERROR(VLOOKUP(BL190,'class and classification'!$A$1:$B$338,2,FALSE),VLOOKUP(BL190,'class and classification'!$A$340:$B$378,2,FALSE))</f>
        <v>Predominantly Urban</v>
      </c>
      <c r="BN190" t="str">
        <f>IFERROR(VLOOKUP(BL190,'class and classification'!$A$1:$C$338,3,FALSE),VLOOKUP(BL190,'class and classification'!$A$340:$C$378,3,FALSE))</f>
        <v>SD</v>
      </c>
      <c r="BP190">
        <v>75.760000000000005</v>
      </c>
      <c r="BQ190">
        <v>90.3</v>
      </c>
      <c r="BR190">
        <v>97.58</v>
      </c>
      <c r="BS190">
        <v>97.51</v>
      </c>
      <c r="BT190">
        <v>97.22</v>
      </c>
    </row>
    <row r="191" spans="1:72"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AB191" t="s">
        <v>1145</v>
      </c>
      <c r="AC191" t="e">
        <f>IFERROR(VLOOKUP(AB191,'class and classification'!$A$1:$B$338,2,FALSE),VLOOKUP(AB191,'class and classification'!$A$340:$B$378,2,FALSE))</f>
        <v>#N/A</v>
      </c>
      <c r="AD191" t="e">
        <f>IFERROR(VLOOKUP(AB191,'class and classification'!$A$1:$C$338,3,FALSE),VLOOKUP(AB191,'class and classification'!$A$340:$C$378,3,FALSE))</f>
        <v>#N/A</v>
      </c>
      <c r="AI191">
        <v>35</v>
      </c>
      <c r="AJ191">
        <v>39.5</v>
      </c>
      <c r="BB191" t="s">
        <v>163</v>
      </c>
      <c r="BC191" t="str">
        <f>IFERROR(VLOOKUP(BB191,'class and classification'!$A$1:$B$338,2,FALSE),VLOOKUP(BB191,'class and classification'!$A$340:$B$378,2,FALSE))</f>
        <v>Predominantly Rural</v>
      </c>
      <c r="BD191" t="str">
        <f>IFERROR(VLOOKUP(BB191,'class and classification'!$A$1:$C$338,3,FALSE),VLOOKUP(BB191,'class and classification'!$A$340:$C$378,3,FALSE))</f>
        <v>SD</v>
      </c>
      <c r="BG191">
        <v>2.4</v>
      </c>
      <c r="BH191">
        <v>5.8</v>
      </c>
      <c r="BI191">
        <v>18.100000000000001</v>
      </c>
      <c r="BJ191">
        <v>37.799999999999997</v>
      </c>
      <c r="BL191" t="s">
        <v>163</v>
      </c>
      <c r="BM191" t="str">
        <f>IFERROR(VLOOKUP(BL191,'class and classification'!$A$1:$B$338,2,FALSE),VLOOKUP(BL191,'class and classification'!$A$340:$B$378,2,FALSE))</f>
        <v>Predominantly Rural</v>
      </c>
      <c r="BN191" t="str">
        <f>IFERROR(VLOOKUP(BL191,'class and classification'!$A$1:$C$338,3,FALSE),VLOOKUP(BL191,'class and classification'!$A$340:$C$378,3,FALSE))</f>
        <v>SD</v>
      </c>
      <c r="BP191">
        <v>8.6300000000000008</v>
      </c>
      <c r="BQ191">
        <v>51.01</v>
      </c>
      <c r="BR191">
        <v>49.04</v>
      </c>
      <c r="BS191">
        <v>48.29</v>
      </c>
      <c r="BT191">
        <v>53.41</v>
      </c>
    </row>
    <row r="192" spans="1:72" x14ac:dyDescent="0.3">
      <c r="AB192" t="s">
        <v>1198</v>
      </c>
      <c r="AC192" t="e">
        <f>IFERROR(VLOOKUP(AB192,'class and classification'!$A$1:$B$338,2,FALSE),VLOOKUP(AB192,'class and classification'!$A$340:$B$378,2,FALSE))</f>
        <v>#N/A</v>
      </c>
      <c r="AD192" t="e">
        <f>IFERROR(VLOOKUP(AB192,'class and classification'!$A$1:$C$338,3,FALSE),VLOOKUP(AB192,'class and classification'!$A$340:$C$378,3,FALSE))</f>
        <v>#N/A</v>
      </c>
      <c r="AI192">
        <v>76.599999999999994</v>
      </c>
      <c r="AJ192">
        <v>79.7</v>
      </c>
      <c r="BB192" t="s">
        <v>215</v>
      </c>
      <c r="BC192" t="str">
        <f>IFERROR(VLOOKUP(BB192,'class and classification'!$A$1:$B$338,2,FALSE),VLOOKUP(BB192,'class and classification'!$A$340:$B$378,2,FALSE))</f>
        <v>Predominantly Urban</v>
      </c>
      <c r="BD192" t="str">
        <f>IFERROR(VLOOKUP(BB192,'class and classification'!$A$1:$C$338,3,FALSE),VLOOKUP(BB192,'class and classification'!$A$340:$C$378,3,FALSE))</f>
        <v>SD</v>
      </c>
      <c r="BG192">
        <v>1.8</v>
      </c>
      <c r="BH192">
        <v>4.2</v>
      </c>
      <c r="BI192">
        <v>7.6</v>
      </c>
      <c r="BJ192">
        <v>13.3</v>
      </c>
      <c r="BL192" t="s">
        <v>215</v>
      </c>
      <c r="BM192" t="str">
        <f>IFERROR(VLOOKUP(BL192,'class and classification'!$A$1:$B$338,2,FALSE),VLOOKUP(BL192,'class and classification'!$A$340:$B$378,2,FALSE))</f>
        <v>Predominantly Urban</v>
      </c>
      <c r="BN192" t="str">
        <f>IFERROR(VLOOKUP(BL192,'class and classification'!$A$1:$C$338,3,FALSE),VLOOKUP(BL192,'class and classification'!$A$340:$C$378,3,FALSE))</f>
        <v>SD</v>
      </c>
      <c r="BP192">
        <v>53.02</v>
      </c>
      <c r="BQ192">
        <v>71.88</v>
      </c>
      <c r="BR192">
        <v>81.22</v>
      </c>
      <c r="BS192">
        <v>81.510000000000005</v>
      </c>
      <c r="BT192">
        <v>80.97</v>
      </c>
    </row>
    <row r="193" spans="1:72"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AB193" t="s">
        <v>692</v>
      </c>
      <c r="AC193" t="e">
        <f>IFERROR(VLOOKUP(AB193,'class and classification'!$A$1:$B$338,2,FALSE),VLOOKUP(AB193,'class and classification'!$A$340:$B$378,2,FALSE))</f>
        <v>#N/A</v>
      </c>
      <c r="AD193" t="e">
        <f>IFERROR(VLOOKUP(AB193,'class and classification'!$A$1:$C$338,3,FALSE),VLOOKUP(AB193,'class and classification'!$A$340:$C$378,3,FALSE))</f>
        <v>#N/A</v>
      </c>
      <c r="AI193">
        <v>24.4</v>
      </c>
      <c r="AJ193">
        <v>33.4</v>
      </c>
      <c r="BB193" t="s">
        <v>274</v>
      </c>
      <c r="BC193" t="str">
        <f>IFERROR(VLOOKUP(BB193,'class and classification'!$A$1:$B$338,2,FALSE),VLOOKUP(BB193,'class and classification'!$A$340:$B$378,2,FALSE))</f>
        <v>Predominantly Rural</v>
      </c>
      <c r="BD193" t="str">
        <f>IFERROR(VLOOKUP(BB193,'class and classification'!$A$1:$C$338,3,FALSE),VLOOKUP(BB193,'class and classification'!$A$340:$C$378,3,FALSE))</f>
        <v>SD</v>
      </c>
      <c r="BG193">
        <v>0.3</v>
      </c>
      <c r="BH193">
        <v>3.1</v>
      </c>
      <c r="BI193">
        <v>7.6</v>
      </c>
      <c r="BJ193">
        <v>12.1</v>
      </c>
      <c r="BL193" t="s">
        <v>274</v>
      </c>
      <c r="BM193" t="str">
        <f>IFERROR(VLOOKUP(BL193,'class and classification'!$A$1:$B$338,2,FALSE),VLOOKUP(BL193,'class and classification'!$A$340:$B$378,2,FALSE))</f>
        <v>Predominantly Rural</v>
      </c>
      <c r="BN193" t="str">
        <f>IFERROR(VLOOKUP(BL193,'class and classification'!$A$1:$C$338,3,FALSE),VLOOKUP(BL193,'class and classification'!$A$340:$C$378,3,FALSE))</f>
        <v>SD</v>
      </c>
      <c r="BP193">
        <v>40.08</v>
      </c>
      <c r="BQ193">
        <v>66.010000000000005</v>
      </c>
      <c r="BR193">
        <v>67.209999999999994</v>
      </c>
      <c r="BS193">
        <v>69.92</v>
      </c>
      <c r="BT193">
        <v>65.510000000000005</v>
      </c>
    </row>
    <row r="194" spans="1:72"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83</v>
      </c>
      <c r="F194">
        <v>87</v>
      </c>
      <c r="G194">
        <v>91.1</v>
      </c>
      <c r="H194">
        <v>91.5</v>
      </c>
      <c r="I194">
        <v>92.3</v>
      </c>
      <c r="J194">
        <v>92.3</v>
      </c>
      <c r="AB194" t="s">
        <v>1205</v>
      </c>
      <c r="AC194" t="e">
        <f>IFERROR(VLOOKUP(AB194,'class and classification'!$A$1:$B$338,2,FALSE),VLOOKUP(AB194,'class and classification'!$A$340:$B$378,2,FALSE))</f>
        <v>#N/A</v>
      </c>
      <c r="AD194" t="e">
        <f>IFERROR(VLOOKUP(AB194,'class and classification'!$A$1:$C$338,3,FALSE),VLOOKUP(AB194,'class and classification'!$A$340:$C$378,3,FALSE))</f>
        <v>#N/A</v>
      </c>
      <c r="AI194">
        <v>69.8</v>
      </c>
      <c r="AJ194">
        <v>70.3</v>
      </c>
      <c r="BB194" t="s">
        <v>286</v>
      </c>
      <c r="BC194" t="str">
        <f>IFERROR(VLOOKUP(BB194,'class and classification'!$A$1:$B$338,2,FALSE),VLOOKUP(BB194,'class and classification'!$A$340:$B$378,2,FALSE))</f>
        <v>Predominantly Rural</v>
      </c>
      <c r="BD194" t="str">
        <f>IFERROR(VLOOKUP(BB194,'class and classification'!$A$1:$C$338,3,FALSE),VLOOKUP(BB194,'class and classification'!$A$340:$C$378,3,FALSE))</f>
        <v>SD</v>
      </c>
      <c r="BG194">
        <v>1.9</v>
      </c>
      <c r="BH194">
        <v>7.3</v>
      </c>
      <c r="BI194">
        <v>19.100000000000001</v>
      </c>
      <c r="BJ194">
        <v>37.1</v>
      </c>
      <c r="BL194" t="s">
        <v>286</v>
      </c>
      <c r="BM194" t="str">
        <f>IFERROR(VLOOKUP(BL194,'class and classification'!$A$1:$B$338,2,FALSE),VLOOKUP(BL194,'class and classification'!$A$340:$B$378,2,FALSE))</f>
        <v>Predominantly Rural</v>
      </c>
      <c r="BN194" t="str">
        <f>IFERROR(VLOOKUP(BL194,'class and classification'!$A$1:$C$338,3,FALSE),VLOOKUP(BL194,'class and classification'!$A$340:$C$378,3,FALSE))</f>
        <v>SD</v>
      </c>
      <c r="BP194">
        <v>21.64</v>
      </c>
      <c r="BQ194">
        <v>49.37</v>
      </c>
      <c r="BR194">
        <v>62.02</v>
      </c>
      <c r="BS194">
        <v>62.78</v>
      </c>
      <c r="BT194">
        <v>64.19</v>
      </c>
    </row>
    <row r="195" spans="1:72"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97</v>
      </c>
      <c r="F195">
        <v>98</v>
      </c>
      <c r="G195">
        <v>98.4</v>
      </c>
      <c r="H195">
        <v>98.5</v>
      </c>
      <c r="I195">
        <v>98.5</v>
      </c>
      <c r="J195">
        <v>98.2</v>
      </c>
      <c r="AB195" t="s">
        <v>702</v>
      </c>
      <c r="AC195" t="e">
        <f>IFERROR(VLOOKUP(AB195,'class and classification'!$A$1:$B$338,2,FALSE),VLOOKUP(AB195,'class and classification'!$A$340:$B$378,2,FALSE))</f>
        <v>#N/A</v>
      </c>
      <c r="AD195" t="e">
        <f>IFERROR(VLOOKUP(AB195,'class and classification'!$A$1:$C$338,3,FALSE),VLOOKUP(AB195,'class and classification'!$A$340:$C$378,3,FALSE))</f>
        <v>#N/A</v>
      </c>
      <c r="AI195">
        <v>82.9</v>
      </c>
      <c r="AJ195">
        <v>85.8</v>
      </c>
      <c r="BB195" t="s">
        <v>47</v>
      </c>
      <c r="BC195" t="str">
        <f>IFERROR(VLOOKUP(BB195,'class and classification'!$A$1:$B$338,2,FALSE),VLOOKUP(BB195,'class and classification'!$A$340:$B$378,2,FALSE))</f>
        <v>Predominantly Urban</v>
      </c>
      <c r="BD195" t="str">
        <f>IFERROR(VLOOKUP(BB195,'class and classification'!$A$1:$C$338,3,FALSE),VLOOKUP(BB195,'class and classification'!$A$340:$C$378,3,FALSE))</f>
        <v>SD</v>
      </c>
      <c r="BG195">
        <v>0.3</v>
      </c>
      <c r="BH195">
        <v>0.7</v>
      </c>
      <c r="BI195">
        <v>3.7</v>
      </c>
      <c r="BJ195">
        <v>5.3</v>
      </c>
      <c r="BL195" t="s">
        <v>47</v>
      </c>
      <c r="BM195" t="str">
        <f>IFERROR(VLOOKUP(BL195,'class and classification'!$A$1:$B$338,2,FALSE),VLOOKUP(BL195,'class and classification'!$A$340:$B$378,2,FALSE))</f>
        <v>Predominantly Urban</v>
      </c>
      <c r="BN195" t="str">
        <f>IFERROR(VLOOKUP(BL195,'class and classification'!$A$1:$C$338,3,FALSE),VLOOKUP(BL195,'class and classification'!$A$340:$C$378,3,FALSE))</f>
        <v>SD</v>
      </c>
      <c r="BP195">
        <v>58.67</v>
      </c>
      <c r="BQ195">
        <v>77.81</v>
      </c>
      <c r="BR195">
        <v>85.3</v>
      </c>
      <c r="BS195">
        <v>83.94</v>
      </c>
      <c r="BT195">
        <v>84.17</v>
      </c>
    </row>
    <row r="196" spans="1:72"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88</v>
      </c>
      <c r="F196">
        <v>90</v>
      </c>
      <c r="G196">
        <v>92.9</v>
      </c>
      <c r="H196">
        <v>93.199999999999989</v>
      </c>
      <c r="I196">
        <v>93.7</v>
      </c>
      <c r="J196">
        <v>94</v>
      </c>
      <c r="AB196" t="s">
        <v>902</v>
      </c>
      <c r="AC196" t="e">
        <f>IFERROR(VLOOKUP(AB196,'class and classification'!$A$1:$B$338,2,FALSE),VLOOKUP(AB196,'class and classification'!$A$340:$B$378,2,FALSE))</f>
        <v>#N/A</v>
      </c>
      <c r="AD196" t="e">
        <f>IFERROR(VLOOKUP(AB196,'class and classification'!$A$1:$C$338,3,FALSE),VLOOKUP(AB196,'class and classification'!$A$340:$C$378,3,FALSE))</f>
        <v>#N/A</v>
      </c>
      <c r="AI196">
        <v>3.7</v>
      </c>
      <c r="AJ196">
        <v>4.5</v>
      </c>
      <c r="BB196" t="s">
        <v>79</v>
      </c>
      <c r="BC196" t="str">
        <f>IFERROR(VLOOKUP(BB196,'class and classification'!$A$1:$B$338,2,FALSE),VLOOKUP(BB196,'class and classification'!$A$340:$B$378,2,FALSE))</f>
        <v>Urban with Significant Rural</v>
      </c>
      <c r="BD196" t="str">
        <f>IFERROR(VLOOKUP(BB196,'class and classification'!$A$1:$C$338,3,FALSE),VLOOKUP(BB196,'class and classification'!$A$340:$C$378,3,FALSE))</f>
        <v>SD</v>
      </c>
      <c r="BG196">
        <v>1.6</v>
      </c>
      <c r="BH196">
        <v>2.7</v>
      </c>
      <c r="BI196">
        <v>4.5999999999999996</v>
      </c>
      <c r="BJ196">
        <v>19.100000000000001</v>
      </c>
      <c r="BL196" t="s">
        <v>79</v>
      </c>
      <c r="BM196" t="str">
        <f>IFERROR(VLOOKUP(BL196,'class and classification'!$A$1:$B$338,2,FALSE),VLOOKUP(BL196,'class and classification'!$A$340:$B$378,2,FALSE))</f>
        <v>Urban with Significant Rural</v>
      </c>
      <c r="BN196" t="str">
        <f>IFERROR(VLOOKUP(BL196,'class and classification'!$A$1:$C$338,3,FALSE),VLOOKUP(BL196,'class and classification'!$A$340:$C$378,3,FALSE))</f>
        <v>SD</v>
      </c>
      <c r="BP196">
        <v>67.81</v>
      </c>
      <c r="BQ196">
        <v>83.54</v>
      </c>
      <c r="BR196">
        <v>84.21</v>
      </c>
      <c r="BS196">
        <v>83.24</v>
      </c>
      <c r="BT196">
        <v>83.06</v>
      </c>
    </row>
    <row r="197" spans="1:72"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83</v>
      </c>
      <c r="F197">
        <v>87</v>
      </c>
      <c r="G197">
        <v>93.8</v>
      </c>
      <c r="H197">
        <v>94.600000000000009</v>
      </c>
      <c r="I197">
        <v>94.8</v>
      </c>
      <c r="J197">
        <v>94.6</v>
      </c>
      <c r="AB197" t="s">
        <v>707</v>
      </c>
      <c r="AC197" t="e">
        <f>IFERROR(VLOOKUP(AB197,'class and classification'!$A$1:$B$338,2,FALSE),VLOOKUP(AB197,'class and classification'!$A$340:$B$378,2,FALSE))</f>
        <v>#N/A</v>
      </c>
      <c r="AD197" t="e">
        <f>IFERROR(VLOOKUP(AB197,'class and classification'!$A$1:$C$338,3,FALSE),VLOOKUP(AB197,'class and classification'!$A$340:$C$378,3,FALSE))</f>
        <v>#N/A</v>
      </c>
      <c r="AI197">
        <v>83.6</v>
      </c>
      <c r="AJ197">
        <v>85.6</v>
      </c>
      <c r="BB197" t="s">
        <v>92</v>
      </c>
      <c r="BC197" t="str">
        <f>IFERROR(VLOOKUP(BB197,'class and classification'!$A$1:$B$338,2,FALSE),VLOOKUP(BB197,'class and classification'!$A$340:$B$378,2,FALSE))</f>
        <v>Urban with Significant Rural</v>
      </c>
      <c r="BD197" t="str">
        <f>IFERROR(VLOOKUP(BB197,'class and classification'!$A$1:$C$338,3,FALSE),VLOOKUP(BB197,'class and classification'!$A$340:$C$378,3,FALSE))</f>
        <v>SD</v>
      </c>
      <c r="BG197">
        <v>2.2000000000000002</v>
      </c>
      <c r="BH197">
        <v>3.8</v>
      </c>
      <c r="BI197">
        <v>9.1999999999999993</v>
      </c>
      <c r="BJ197">
        <v>12.6</v>
      </c>
      <c r="BL197" t="s">
        <v>92</v>
      </c>
      <c r="BM197" t="str">
        <f>IFERROR(VLOOKUP(BL197,'class and classification'!$A$1:$B$338,2,FALSE),VLOOKUP(BL197,'class and classification'!$A$340:$B$378,2,FALSE))</f>
        <v>Urban with Significant Rural</v>
      </c>
      <c r="BN197" t="str">
        <f>IFERROR(VLOOKUP(BL197,'class and classification'!$A$1:$C$338,3,FALSE),VLOOKUP(BL197,'class and classification'!$A$340:$C$378,3,FALSE))</f>
        <v>SD</v>
      </c>
      <c r="BP197">
        <v>56.17</v>
      </c>
      <c r="BQ197">
        <v>72.819999999999993</v>
      </c>
      <c r="BR197">
        <v>70.23</v>
      </c>
      <c r="BS197">
        <v>70.040000000000006</v>
      </c>
      <c r="BT197">
        <v>74.78</v>
      </c>
    </row>
    <row r="198" spans="1:72"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71</v>
      </c>
      <c r="F198">
        <v>75</v>
      </c>
      <c r="G198">
        <v>79.3</v>
      </c>
      <c r="H198">
        <v>79.899999999999991</v>
      </c>
      <c r="I198">
        <v>80.900000000000006</v>
      </c>
      <c r="J198">
        <v>80.599999999999994</v>
      </c>
      <c r="AB198" t="s">
        <v>688</v>
      </c>
      <c r="AC198" t="e">
        <f>IFERROR(VLOOKUP(AB198,'class and classification'!$A$1:$B$338,2,FALSE),VLOOKUP(AB198,'class and classification'!$A$340:$B$378,2,FALSE))</f>
        <v>#N/A</v>
      </c>
      <c r="AD198" t="e">
        <f>IFERROR(VLOOKUP(AB198,'class and classification'!$A$1:$C$338,3,FALSE),VLOOKUP(AB198,'class and classification'!$A$340:$C$378,3,FALSE))</f>
        <v>#N/A</v>
      </c>
      <c r="AI198">
        <v>23</v>
      </c>
      <c r="AJ198">
        <v>27.2</v>
      </c>
      <c r="BB198" t="s">
        <v>134</v>
      </c>
      <c r="BC198" t="str">
        <f>IFERROR(VLOOKUP(BB198,'class and classification'!$A$1:$B$338,2,FALSE),VLOOKUP(BB198,'class and classification'!$A$340:$B$378,2,FALSE))</f>
        <v>Predominantly Urban</v>
      </c>
      <c r="BD198" t="str">
        <f>IFERROR(VLOOKUP(BB198,'class and classification'!$A$1:$C$338,3,FALSE),VLOOKUP(BB198,'class and classification'!$A$340:$C$378,3,FALSE))</f>
        <v>SD</v>
      </c>
      <c r="BG198">
        <v>1.7</v>
      </c>
      <c r="BH198">
        <v>2.7</v>
      </c>
      <c r="BI198">
        <v>6.5</v>
      </c>
      <c r="BJ198">
        <v>9.3000000000000007</v>
      </c>
      <c r="BL198" t="s">
        <v>134</v>
      </c>
      <c r="BM198" t="str">
        <f>IFERROR(VLOOKUP(BL198,'class and classification'!$A$1:$B$338,2,FALSE),VLOOKUP(BL198,'class and classification'!$A$340:$B$378,2,FALSE))</f>
        <v>Predominantly Urban</v>
      </c>
      <c r="BN198" t="str">
        <f>IFERROR(VLOOKUP(BL198,'class and classification'!$A$1:$C$338,3,FALSE),VLOOKUP(BL198,'class and classification'!$A$340:$C$378,3,FALSE))</f>
        <v>SD</v>
      </c>
      <c r="BP198">
        <v>60.94</v>
      </c>
      <c r="BQ198">
        <v>76.22</v>
      </c>
      <c r="BR198">
        <v>77.790000000000006</v>
      </c>
      <c r="BS198">
        <v>78.53</v>
      </c>
      <c r="BT198">
        <v>88.52</v>
      </c>
    </row>
    <row r="199" spans="1:72"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81</v>
      </c>
      <c r="F199">
        <v>84</v>
      </c>
      <c r="G199">
        <v>89.7</v>
      </c>
      <c r="H199">
        <v>92.100000000000009</v>
      </c>
      <c r="I199">
        <v>92.9</v>
      </c>
      <c r="J199">
        <v>93.1</v>
      </c>
      <c r="AB199" t="s">
        <v>1201</v>
      </c>
      <c r="AC199" t="e">
        <f>IFERROR(VLOOKUP(AB199,'class and classification'!$A$1:$B$338,2,FALSE),VLOOKUP(AB199,'class and classification'!$A$340:$B$378,2,FALSE))</f>
        <v>#N/A</v>
      </c>
      <c r="AD199" t="e">
        <f>IFERROR(VLOOKUP(AB199,'class and classification'!$A$1:$C$338,3,FALSE),VLOOKUP(AB199,'class and classification'!$A$340:$C$378,3,FALSE))</f>
        <v>#N/A</v>
      </c>
      <c r="AI199">
        <v>57.9</v>
      </c>
      <c r="AJ199">
        <v>66.7</v>
      </c>
      <c r="BB199" t="s">
        <v>185</v>
      </c>
      <c r="BC199" t="str">
        <f>IFERROR(VLOOKUP(BB199,'class and classification'!$A$1:$B$338,2,FALSE),VLOOKUP(BB199,'class and classification'!$A$340:$B$378,2,FALSE))</f>
        <v>Urban with Significant Rural</v>
      </c>
      <c r="BD199" t="str">
        <f>IFERROR(VLOOKUP(BB199,'class and classification'!$A$1:$C$338,3,FALSE),VLOOKUP(BB199,'class and classification'!$A$340:$C$378,3,FALSE))</f>
        <v>SD</v>
      </c>
      <c r="BG199">
        <v>0.7</v>
      </c>
      <c r="BH199">
        <v>1.4</v>
      </c>
      <c r="BI199">
        <v>2.5</v>
      </c>
      <c r="BJ199">
        <v>5.9</v>
      </c>
      <c r="BL199" t="s">
        <v>185</v>
      </c>
      <c r="BM199" t="str">
        <f>IFERROR(VLOOKUP(BL199,'class and classification'!$A$1:$B$338,2,FALSE),VLOOKUP(BL199,'class and classification'!$A$340:$B$378,2,FALSE))</f>
        <v>Urban with Significant Rural</v>
      </c>
      <c r="BN199" t="str">
        <f>IFERROR(VLOOKUP(BL199,'class and classification'!$A$1:$C$338,3,FALSE),VLOOKUP(BL199,'class and classification'!$A$340:$C$378,3,FALSE))</f>
        <v>SD</v>
      </c>
      <c r="BP199">
        <v>40.61</v>
      </c>
      <c r="BQ199">
        <v>68.48</v>
      </c>
      <c r="BR199">
        <v>66.66</v>
      </c>
      <c r="BS199">
        <v>67.16</v>
      </c>
      <c r="BT199">
        <v>67.91</v>
      </c>
    </row>
    <row r="200" spans="1:72" x14ac:dyDescent="0.3">
      <c r="AB200" t="s">
        <v>857</v>
      </c>
      <c r="AC200" t="e">
        <f>IFERROR(VLOOKUP(AB200,'class and classification'!$A$1:$B$338,2,FALSE),VLOOKUP(AB200,'class and classification'!$A$340:$B$378,2,FALSE))</f>
        <v>#N/A</v>
      </c>
      <c r="AD200" t="e">
        <f>IFERROR(VLOOKUP(AB200,'class and classification'!$A$1:$C$338,3,FALSE),VLOOKUP(AB200,'class and classification'!$A$340:$C$378,3,FALSE))</f>
        <v>#N/A</v>
      </c>
      <c r="AI200">
        <v>8.3000000000000007</v>
      </c>
      <c r="AJ200">
        <v>22.5</v>
      </c>
      <c r="BB200" t="s">
        <v>254</v>
      </c>
      <c r="BC200" t="str">
        <f>IFERROR(VLOOKUP(BB200,'class and classification'!$A$1:$B$338,2,FALSE),VLOOKUP(BB200,'class and classification'!$A$340:$B$378,2,FALSE))</f>
        <v>Predominantly Urban</v>
      </c>
      <c r="BD200" t="str">
        <f>IFERROR(VLOOKUP(BB200,'class and classification'!$A$1:$C$338,3,FALSE),VLOOKUP(BB200,'class and classification'!$A$340:$C$378,3,FALSE))</f>
        <v>SD</v>
      </c>
      <c r="BG200">
        <v>0.5</v>
      </c>
      <c r="BH200">
        <v>1.7</v>
      </c>
      <c r="BI200">
        <v>23.4</v>
      </c>
      <c r="BJ200">
        <v>41.9</v>
      </c>
      <c r="BL200" t="s">
        <v>254</v>
      </c>
      <c r="BM200" t="str">
        <f>IFERROR(VLOOKUP(BL200,'class and classification'!$A$1:$B$338,2,FALSE),VLOOKUP(BL200,'class and classification'!$A$340:$B$378,2,FALSE))</f>
        <v>Predominantly Urban</v>
      </c>
      <c r="BN200" t="str">
        <f>IFERROR(VLOOKUP(BL200,'class and classification'!$A$1:$C$338,3,FALSE),VLOOKUP(BL200,'class and classification'!$A$340:$C$378,3,FALSE))</f>
        <v>SD</v>
      </c>
      <c r="BP200">
        <v>67.25</v>
      </c>
      <c r="BQ200">
        <v>83.01</v>
      </c>
      <c r="BR200">
        <v>77.48</v>
      </c>
      <c r="BS200">
        <v>78.39</v>
      </c>
      <c r="BT200">
        <v>82.75</v>
      </c>
    </row>
    <row r="201" spans="1:72"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AB201" t="s">
        <v>1213</v>
      </c>
      <c r="AC201" t="e">
        <f>IFERROR(VLOOKUP(AB201,'class and classification'!$A$1:$B$338,2,FALSE),VLOOKUP(AB201,'class and classification'!$A$340:$B$378,2,FALSE))</f>
        <v>#N/A</v>
      </c>
      <c r="AD201" t="e">
        <f>IFERROR(VLOOKUP(AB201,'class and classification'!$A$1:$C$338,3,FALSE),VLOOKUP(AB201,'class and classification'!$A$340:$C$378,3,FALSE))</f>
        <v>#N/A</v>
      </c>
      <c r="AI201">
        <v>9.8000000000000007</v>
      </c>
      <c r="AJ201">
        <v>73.099999999999994</v>
      </c>
      <c r="BB201" t="s">
        <v>258</v>
      </c>
      <c r="BC201" t="str">
        <f>IFERROR(VLOOKUP(BB201,'class and classification'!$A$1:$B$338,2,FALSE),VLOOKUP(BB201,'class and classification'!$A$340:$B$378,2,FALSE))</f>
        <v>Predominantly Urban</v>
      </c>
      <c r="BD201" t="str">
        <f>IFERROR(VLOOKUP(BB201,'class and classification'!$A$1:$C$338,3,FALSE),VLOOKUP(BB201,'class and classification'!$A$340:$C$378,3,FALSE))</f>
        <v>SD</v>
      </c>
      <c r="BG201">
        <v>0</v>
      </c>
      <c r="BH201">
        <v>0.9</v>
      </c>
      <c r="BI201">
        <v>1.3</v>
      </c>
      <c r="BJ201">
        <v>3.6</v>
      </c>
      <c r="BL201" t="s">
        <v>258</v>
      </c>
      <c r="BM201" t="str">
        <f>IFERROR(VLOOKUP(BL201,'class and classification'!$A$1:$B$338,2,FALSE),VLOOKUP(BL201,'class and classification'!$A$340:$B$378,2,FALSE))</f>
        <v>Predominantly Urban</v>
      </c>
      <c r="BN201" t="str">
        <f>IFERROR(VLOOKUP(BL201,'class and classification'!$A$1:$C$338,3,FALSE),VLOOKUP(BL201,'class and classification'!$A$340:$C$378,3,FALSE))</f>
        <v>SD</v>
      </c>
      <c r="BP201">
        <v>83.63</v>
      </c>
      <c r="BQ201">
        <v>93.39</v>
      </c>
      <c r="BR201">
        <v>95.95</v>
      </c>
      <c r="BS201">
        <v>95.6</v>
      </c>
      <c r="BT201">
        <v>96.6</v>
      </c>
    </row>
    <row r="202" spans="1:72"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87</v>
      </c>
      <c r="F202">
        <v>88</v>
      </c>
      <c r="G202">
        <v>92.2</v>
      </c>
      <c r="H202">
        <v>92.7</v>
      </c>
      <c r="I202">
        <v>94.7</v>
      </c>
      <c r="J202">
        <v>95.1</v>
      </c>
      <c r="AB202" t="s">
        <v>698</v>
      </c>
      <c r="AC202" t="e">
        <f>IFERROR(VLOOKUP(AB202,'class and classification'!$A$1:$B$338,2,FALSE),VLOOKUP(AB202,'class and classification'!$A$340:$B$378,2,FALSE))</f>
        <v>#N/A</v>
      </c>
      <c r="AD202" t="e">
        <f>IFERROR(VLOOKUP(AB202,'class and classification'!$A$1:$C$338,3,FALSE),VLOOKUP(AB202,'class and classification'!$A$340:$C$378,3,FALSE))</f>
        <v>#N/A</v>
      </c>
      <c r="AI202">
        <v>38.299999999999997</v>
      </c>
      <c r="AJ202">
        <v>58.6</v>
      </c>
      <c r="BB202" t="s">
        <v>278</v>
      </c>
      <c r="BC202" t="str">
        <f>IFERROR(VLOOKUP(BB202,'class and classification'!$A$1:$B$338,2,FALSE),VLOOKUP(BB202,'class and classification'!$A$340:$B$378,2,FALSE))</f>
        <v>Predominantly Urban</v>
      </c>
      <c r="BD202" t="str">
        <f>IFERROR(VLOOKUP(BB202,'class and classification'!$A$1:$C$338,3,FALSE),VLOOKUP(BB202,'class and classification'!$A$340:$C$378,3,FALSE))</f>
        <v>SD</v>
      </c>
      <c r="BG202">
        <v>0.5</v>
      </c>
      <c r="BH202">
        <v>1.4</v>
      </c>
      <c r="BI202">
        <v>5.4</v>
      </c>
      <c r="BJ202">
        <v>39</v>
      </c>
      <c r="BL202" t="s">
        <v>278</v>
      </c>
      <c r="BM202" t="str">
        <f>IFERROR(VLOOKUP(BL202,'class and classification'!$A$1:$B$338,2,FALSE),VLOOKUP(BL202,'class and classification'!$A$340:$B$378,2,FALSE))</f>
        <v>Predominantly Urban</v>
      </c>
      <c r="BN202" t="str">
        <f>IFERROR(VLOOKUP(BL202,'class and classification'!$A$1:$C$338,3,FALSE),VLOOKUP(BL202,'class and classification'!$A$340:$C$378,3,FALSE))</f>
        <v>SD</v>
      </c>
      <c r="BP202">
        <v>77.22</v>
      </c>
      <c r="BQ202">
        <v>90.79</v>
      </c>
      <c r="BR202">
        <v>91.14</v>
      </c>
      <c r="BS202">
        <v>88.84</v>
      </c>
      <c r="BT202">
        <v>90.34</v>
      </c>
    </row>
    <row r="203" spans="1:72"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90</v>
      </c>
      <c r="F203">
        <v>91</v>
      </c>
      <c r="G203">
        <v>93.100000000000009</v>
      </c>
      <c r="H203">
        <v>93.5</v>
      </c>
      <c r="I203">
        <v>95.1</v>
      </c>
      <c r="J203">
        <v>94.4</v>
      </c>
      <c r="AB203" t="s">
        <v>877</v>
      </c>
      <c r="AC203" t="e">
        <f>IFERROR(VLOOKUP(AB203,'class and classification'!$A$1:$B$338,2,FALSE),VLOOKUP(AB203,'class and classification'!$A$340:$B$378,2,FALSE))</f>
        <v>#N/A</v>
      </c>
      <c r="AD203" t="e">
        <f>IFERROR(VLOOKUP(AB203,'class and classification'!$A$1:$C$338,3,FALSE),VLOOKUP(AB203,'class and classification'!$A$340:$C$378,3,FALSE))</f>
        <v>#N/A</v>
      </c>
      <c r="AI203">
        <v>9.5</v>
      </c>
      <c r="AJ203">
        <v>22.2</v>
      </c>
      <c r="BB203" t="s">
        <v>294</v>
      </c>
      <c r="BC203" t="str">
        <f>IFERROR(VLOOKUP(BB203,'class and classification'!$A$1:$B$338,2,FALSE),VLOOKUP(BB203,'class and classification'!$A$340:$B$378,2,FALSE))</f>
        <v>Predominantly Urban</v>
      </c>
      <c r="BD203" t="str">
        <f>IFERROR(VLOOKUP(BB203,'class and classification'!$A$1:$C$338,3,FALSE),VLOOKUP(BB203,'class and classification'!$A$340:$C$378,3,FALSE))</f>
        <v>SD</v>
      </c>
      <c r="BG203">
        <v>1.2</v>
      </c>
      <c r="BH203">
        <v>1.5</v>
      </c>
      <c r="BI203">
        <v>2.4</v>
      </c>
      <c r="BJ203">
        <v>22.9</v>
      </c>
      <c r="BL203" t="s">
        <v>294</v>
      </c>
      <c r="BM203" t="str">
        <f>IFERROR(VLOOKUP(BL203,'class and classification'!$A$1:$B$338,2,FALSE),VLOOKUP(BL203,'class and classification'!$A$340:$B$378,2,FALSE))</f>
        <v>Predominantly Urban</v>
      </c>
      <c r="BN203" t="str">
        <f>IFERROR(VLOOKUP(BL203,'class and classification'!$A$1:$C$338,3,FALSE),VLOOKUP(BL203,'class and classification'!$A$340:$C$378,3,FALSE))</f>
        <v>SD</v>
      </c>
      <c r="BP203">
        <v>90.3</v>
      </c>
      <c r="BQ203">
        <v>96.01</v>
      </c>
      <c r="BR203">
        <v>98.43</v>
      </c>
      <c r="BS203">
        <v>98.59</v>
      </c>
      <c r="BT203">
        <v>99.5</v>
      </c>
    </row>
    <row r="204" spans="1:72"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92</v>
      </c>
      <c r="F204">
        <v>94</v>
      </c>
      <c r="G204">
        <v>95.9</v>
      </c>
      <c r="H204">
        <v>96.3</v>
      </c>
      <c r="I204">
        <v>97.4</v>
      </c>
      <c r="J204">
        <v>97</v>
      </c>
      <c r="AB204" t="s">
        <v>885</v>
      </c>
      <c r="AC204" t="e">
        <f>IFERROR(VLOOKUP(AB204,'class and classification'!$A$1:$B$338,2,FALSE),VLOOKUP(AB204,'class and classification'!$A$340:$B$378,2,FALSE))</f>
        <v>#N/A</v>
      </c>
      <c r="AD204" t="e">
        <f>IFERROR(VLOOKUP(AB204,'class and classification'!$A$1:$C$338,3,FALSE),VLOOKUP(AB204,'class and classification'!$A$340:$C$378,3,FALSE))</f>
        <v>#N/A</v>
      </c>
      <c r="AI204">
        <v>9.4</v>
      </c>
      <c r="AJ204">
        <v>15.1</v>
      </c>
      <c r="BB204" t="s">
        <v>297</v>
      </c>
      <c r="BC204" t="str">
        <f>IFERROR(VLOOKUP(BB204,'class and classification'!$A$1:$B$338,2,FALSE),VLOOKUP(BB204,'class and classification'!$A$340:$B$378,2,FALSE))</f>
        <v>Predominantly Urban</v>
      </c>
      <c r="BD204" t="str">
        <f>IFERROR(VLOOKUP(BB204,'class and classification'!$A$1:$C$338,3,FALSE),VLOOKUP(BB204,'class and classification'!$A$340:$C$378,3,FALSE))</f>
        <v>SD</v>
      </c>
      <c r="BG204">
        <v>2</v>
      </c>
      <c r="BH204">
        <v>3.5</v>
      </c>
      <c r="BI204">
        <v>9.6999999999999993</v>
      </c>
      <c r="BJ204">
        <v>12</v>
      </c>
      <c r="BL204" t="s">
        <v>297</v>
      </c>
      <c r="BM204" t="str">
        <f>IFERROR(VLOOKUP(BL204,'class and classification'!$A$1:$B$338,2,FALSE),VLOOKUP(BL204,'class and classification'!$A$340:$B$378,2,FALSE))</f>
        <v>Predominantly Urban</v>
      </c>
      <c r="BN204" t="str">
        <f>IFERROR(VLOOKUP(BL204,'class and classification'!$A$1:$C$338,3,FALSE),VLOOKUP(BL204,'class and classification'!$A$340:$C$378,3,FALSE))</f>
        <v>SD</v>
      </c>
      <c r="BP204">
        <v>76.510000000000005</v>
      </c>
      <c r="BQ204">
        <v>83.15</v>
      </c>
      <c r="BR204">
        <v>79.58</v>
      </c>
      <c r="BS204">
        <v>80.790000000000006</v>
      </c>
      <c r="BT204">
        <v>80.040000000000006</v>
      </c>
    </row>
    <row r="205" spans="1:72"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68</v>
      </c>
      <c r="F205">
        <v>78</v>
      </c>
      <c r="G205">
        <v>82.600000000000009</v>
      </c>
      <c r="H205">
        <v>85.100000000000009</v>
      </c>
      <c r="I205">
        <v>88.4</v>
      </c>
      <c r="J205">
        <v>89.4</v>
      </c>
      <c r="AB205" t="s">
        <v>1216</v>
      </c>
      <c r="AC205" t="e">
        <f>IFERROR(VLOOKUP(AB205,'class and classification'!$A$1:$B$338,2,FALSE),VLOOKUP(AB205,'class and classification'!$A$340:$B$378,2,FALSE))</f>
        <v>#N/A</v>
      </c>
      <c r="AD205" t="e">
        <f>IFERROR(VLOOKUP(AB205,'class and classification'!$A$1:$C$338,3,FALSE),VLOOKUP(AB205,'class and classification'!$A$340:$C$378,3,FALSE))</f>
        <v>#N/A</v>
      </c>
      <c r="AI205">
        <v>74.900000000000006</v>
      </c>
      <c r="AJ205">
        <v>78</v>
      </c>
      <c r="BB205" t="s">
        <v>39</v>
      </c>
      <c r="BC205" t="str">
        <f>IFERROR(VLOOKUP(BB205,'class and classification'!$A$1:$B$338,2,FALSE),VLOOKUP(BB205,'class and classification'!$A$340:$B$378,2,FALSE))</f>
        <v>Predominantly Rural</v>
      </c>
      <c r="BD205" t="str">
        <f>IFERROR(VLOOKUP(BB205,'class and classification'!$A$1:$C$338,3,FALSE),VLOOKUP(BB205,'class and classification'!$A$340:$C$378,3,FALSE))</f>
        <v>SD</v>
      </c>
      <c r="BG205">
        <v>0.8</v>
      </c>
      <c r="BH205">
        <v>2.4</v>
      </c>
      <c r="BI205">
        <v>11.1</v>
      </c>
      <c r="BJ205">
        <v>29.5</v>
      </c>
      <c r="BL205" t="s">
        <v>39</v>
      </c>
      <c r="BM205" t="str">
        <f>IFERROR(VLOOKUP(BL205,'class and classification'!$A$1:$B$338,2,FALSE),VLOOKUP(BL205,'class and classification'!$A$340:$B$378,2,FALSE))</f>
        <v>Predominantly Rural</v>
      </c>
      <c r="BN205" t="str">
        <f>IFERROR(VLOOKUP(BL205,'class and classification'!$A$1:$C$338,3,FALSE),VLOOKUP(BL205,'class and classification'!$A$340:$C$378,3,FALSE))</f>
        <v>SD</v>
      </c>
      <c r="BP205">
        <v>11.22</v>
      </c>
      <c r="BQ205">
        <v>56.31</v>
      </c>
      <c r="BR205">
        <v>61.86</v>
      </c>
      <c r="BS205">
        <v>60.25</v>
      </c>
      <c r="BT205">
        <v>60.25</v>
      </c>
    </row>
    <row r="206" spans="1:72"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97</v>
      </c>
      <c r="F206">
        <v>98</v>
      </c>
      <c r="G206">
        <v>98.2</v>
      </c>
      <c r="H206">
        <v>97.899999999999991</v>
      </c>
      <c r="I206">
        <v>98</v>
      </c>
      <c r="J206">
        <v>97.9</v>
      </c>
      <c r="AB206" t="s">
        <v>907</v>
      </c>
      <c r="AC206" t="e">
        <f>IFERROR(VLOOKUP(AB206,'class and classification'!$A$1:$B$338,2,FALSE),VLOOKUP(AB206,'class and classification'!$A$340:$B$378,2,FALSE))</f>
        <v>#N/A</v>
      </c>
      <c r="AD206" t="e">
        <f>IFERROR(VLOOKUP(AB206,'class and classification'!$A$1:$C$338,3,FALSE),VLOOKUP(AB206,'class and classification'!$A$340:$C$378,3,FALSE))</f>
        <v>#N/A</v>
      </c>
      <c r="AI206">
        <v>1.1000000000000001</v>
      </c>
      <c r="AJ206">
        <v>1.1000000000000001</v>
      </c>
      <c r="BB206" t="s">
        <v>44</v>
      </c>
      <c r="BC206" t="str">
        <f>IFERROR(VLOOKUP(BB206,'class and classification'!$A$1:$B$338,2,FALSE),VLOOKUP(BB206,'class and classification'!$A$340:$B$378,2,FALSE))</f>
        <v>Urban with Significant Rural</v>
      </c>
      <c r="BD206" t="str">
        <f>IFERROR(VLOOKUP(BB206,'class and classification'!$A$1:$C$338,3,FALSE),VLOOKUP(BB206,'class and classification'!$A$340:$C$378,3,FALSE))</f>
        <v>SD</v>
      </c>
      <c r="BG206">
        <v>4</v>
      </c>
      <c r="BH206">
        <v>5.7</v>
      </c>
      <c r="BI206">
        <v>7.3</v>
      </c>
      <c r="BJ206">
        <v>8.6999999999999993</v>
      </c>
      <c r="BL206" t="s">
        <v>44</v>
      </c>
      <c r="BM206" t="str">
        <f>IFERROR(VLOOKUP(BL206,'class and classification'!$A$1:$B$338,2,FALSE),VLOOKUP(BL206,'class and classification'!$A$340:$B$378,2,FALSE))</f>
        <v>Urban with Significant Rural</v>
      </c>
      <c r="BN206" t="str">
        <f>IFERROR(VLOOKUP(BL206,'class and classification'!$A$1:$C$338,3,FALSE),VLOOKUP(BL206,'class and classification'!$A$340:$C$378,3,FALSE))</f>
        <v>SD</v>
      </c>
      <c r="BP206">
        <v>31.87</v>
      </c>
      <c r="BQ206">
        <v>53.76</v>
      </c>
      <c r="BR206">
        <v>55.72</v>
      </c>
      <c r="BS206">
        <v>53.1</v>
      </c>
      <c r="BT206">
        <v>54.65</v>
      </c>
    </row>
    <row r="207" spans="1:72"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83</v>
      </c>
      <c r="F207">
        <v>86</v>
      </c>
      <c r="G207">
        <v>88.8</v>
      </c>
      <c r="H207">
        <v>90</v>
      </c>
      <c r="I207">
        <v>91.9</v>
      </c>
      <c r="J207">
        <v>92.6</v>
      </c>
      <c r="AB207" t="s">
        <v>719</v>
      </c>
      <c r="AC207" t="e">
        <f>IFERROR(VLOOKUP(AB207,'class and classification'!$A$1:$B$338,2,FALSE),VLOOKUP(AB207,'class and classification'!$A$340:$B$378,2,FALSE))</f>
        <v>#N/A</v>
      </c>
      <c r="AD207" t="e">
        <f>IFERROR(VLOOKUP(AB207,'class and classification'!$A$1:$C$338,3,FALSE),VLOOKUP(AB207,'class and classification'!$A$340:$C$378,3,FALSE))</f>
        <v>#N/A</v>
      </c>
      <c r="AI207">
        <v>4.5999999999999996</v>
      </c>
      <c r="AJ207">
        <v>7</v>
      </c>
      <c r="BB207" t="s">
        <v>116</v>
      </c>
      <c r="BC207" t="str">
        <f>IFERROR(VLOOKUP(BB207,'class and classification'!$A$1:$B$338,2,FALSE),VLOOKUP(BB207,'class and classification'!$A$340:$B$378,2,FALSE))</f>
        <v>Urban with Significant Rural</v>
      </c>
      <c r="BD207" t="str">
        <f>IFERROR(VLOOKUP(BB207,'class and classification'!$A$1:$C$338,3,FALSE),VLOOKUP(BB207,'class and classification'!$A$340:$C$378,3,FALSE))</f>
        <v>SD</v>
      </c>
      <c r="BG207">
        <v>1.6</v>
      </c>
      <c r="BH207">
        <v>2.4</v>
      </c>
      <c r="BI207">
        <v>3.3</v>
      </c>
      <c r="BJ207">
        <v>12.2</v>
      </c>
      <c r="BL207" t="s">
        <v>116</v>
      </c>
      <c r="BM207" t="str">
        <f>IFERROR(VLOOKUP(BL207,'class and classification'!$A$1:$B$338,2,FALSE),VLOOKUP(BL207,'class and classification'!$A$340:$B$378,2,FALSE))</f>
        <v>Urban with Significant Rural</v>
      </c>
      <c r="BN207" t="str">
        <f>IFERROR(VLOOKUP(BL207,'class and classification'!$A$1:$C$338,3,FALSE),VLOOKUP(BL207,'class and classification'!$A$340:$C$378,3,FALSE))</f>
        <v>SD</v>
      </c>
      <c r="BP207">
        <v>46.6</v>
      </c>
      <c r="BQ207">
        <v>74.48</v>
      </c>
      <c r="BR207">
        <v>76.27</v>
      </c>
      <c r="BS207">
        <v>75.63</v>
      </c>
      <c r="BT207">
        <v>76.55</v>
      </c>
    </row>
    <row r="208" spans="1:72"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84</v>
      </c>
      <c r="F208">
        <v>85</v>
      </c>
      <c r="G208">
        <v>88.5</v>
      </c>
      <c r="H208">
        <v>89.3</v>
      </c>
      <c r="I208">
        <v>93</v>
      </c>
      <c r="J208">
        <v>93.3</v>
      </c>
      <c r="AB208" t="s">
        <v>1210</v>
      </c>
      <c r="AC208" t="e">
        <f>IFERROR(VLOOKUP(AB208,'class and classification'!$A$1:$B$338,2,FALSE),VLOOKUP(AB208,'class and classification'!$A$340:$B$378,2,FALSE))</f>
        <v>#N/A</v>
      </c>
      <c r="AD208" t="e">
        <f>IFERROR(VLOOKUP(AB208,'class and classification'!$A$1:$C$338,3,FALSE),VLOOKUP(AB208,'class and classification'!$A$340:$C$378,3,FALSE))</f>
        <v>#N/A</v>
      </c>
      <c r="AI208">
        <v>44.3</v>
      </c>
      <c r="AJ208">
        <v>76.2</v>
      </c>
      <c r="BB208" t="s">
        <v>147</v>
      </c>
      <c r="BC208" t="str">
        <f>IFERROR(VLOOKUP(BB208,'class and classification'!$A$1:$B$338,2,FALSE),VLOOKUP(BB208,'class and classification'!$A$340:$B$378,2,FALSE))</f>
        <v>Predominantly Rural</v>
      </c>
      <c r="BD208" t="str">
        <f>IFERROR(VLOOKUP(BB208,'class and classification'!$A$1:$C$338,3,FALSE),VLOOKUP(BB208,'class and classification'!$A$340:$C$378,3,FALSE))</f>
        <v>SD</v>
      </c>
      <c r="BG208">
        <v>0.7</v>
      </c>
      <c r="BH208">
        <v>2.4</v>
      </c>
      <c r="BI208">
        <v>3.4</v>
      </c>
      <c r="BJ208">
        <v>12.2</v>
      </c>
      <c r="BL208" t="s">
        <v>147</v>
      </c>
      <c r="BM208" t="str">
        <f>IFERROR(VLOOKUP(BL208,'class and classification'!$A$1:$B$338,2,FALSE),VLOOKUP(BL208,'class and classification'!$A$340:$B$378,2,FALSE))</f>
        <v>Predominantly Rural</v>
      </c>
      <c r="BN208" t="str">
        <f>IFERROR(VLOOKUP(BL208,'class and classification'!$A$1:$C$338,3,FALSE),VLOOKUP(BL208,'class and classification'!$A$340:$C$378,3,FALSE))</f>
        <v>SD</v>
      </c>
      <c r="BP208">
        <v>23.46</v>
      </c>
      <c r="BQ208">
        <v>57.96</v>
      </c>
      <c r="BR208">
        <v>65.84</v>
      </c>
      <c r="BS208">
        <v>64.69</v>
      </c>
      <c r="BT208">
        <v>64.88</v>
      </c>
    </row>
    <row r="209" spans="1:72"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84</v>
      </c>
      <c r="F209">
        <v>86</v>
      </c>
      <c r="G209">
        <v>91.3</v>
      </c>
      <c r="H209">
        <v>91.199999999999989</v>
      </c>
      <c r="I209">
        <v>94</v>
      </c>
      <c r="J209">
        <v>93.9</v>
      </c>
      <c r="AB209" t="s">
        <v>1135</v>
      </c>
      <c r="AC209" t="e">
        <f>IFERROR(VLOOKUP(AB209,'class and classification'!$A$1:$B$338,2,FALSE),VLOOKUP(AB209,'class and classification'!$A$340:$B$378,2,FALSE))</f>
        <v>#N/A</v>
      </c>
      <c r="AD209" t="e">
        <f>IFERROR(VLOOKUP(AB209,'class and classification'!$A$1:$C$338,3,FALSE),VLOOKUP(AB209,'class and classification'!$A$340:$C$378,3,FALSE))</f>
        <v>#N/A</v>
      </c>
      <c r="AI209">
        <v>9.1</v>
      </c>
      <c r="AJ209">
        <v>17.7</v>
      </c>
      <c r="BB209" t="s">
        <v>188</v>
      </c>
      <c r="BC209" t="str">
        <f>IFERROR(VLOOKUP(BB209,'class and classification'!$A$1:$B$338,2,FALSE),VLOOKUP(BB209,'class and classification'!$A$340:$B$378,2,FALSE))</f>
        <v>Predominantly Rural</v>
      </c>
      <c r="BD209" t="str">
        <f>IFERROR(VLOOKUP(BB209,'class and classification'!$A$1:$C$338,3,FALSE),VLOOKUP(BB209,'class and classification'!$A$340:$C$378,3,FALSE))</f>
        <v>SD</v>
      </c>
      <c r="BG209">
        <v>0.7</v>
      </c>
      <c r="BH209">
        <v>2.4</v>
      </c>
      <c r="BI209">
        <v>4.2</v>
      </c>
      <c r="BJ209">
        <v>6.3</v>
      </c>
      <c r="BL209" t="s">
        <v>188</v>
      </c>
      <c r="BM209" t="str">
        <f>IFERROR(VLOOKUP(BL209,'class and classification'!$A$1:$B$338,2,FALSE),VLOOKUP(BL209,'class and classification'!$A$340:$B$378,2,FALSE))</f>
        <v>Predominantly Rural</v>
      </c>
      <c r="BN209" t="str">
        <f>IFERROR(VLOOKUP(BL209,'class and classification'!$A$1:$C$338,3,FALSE),VLOOKUP(BL209,'class and classification'!$A$340:$C$378,3,FALSE))</f>
        <v>SD</v>
      </c>
      <c r="BP209">
        <v>14.18</v>
      </c>
      <c r="BQ209">
        <v>47.82</v>
      </c>
      <c r="BR209">
        <v>50.09</v>
      </c>
      <c r="BS209">
        <v>53.74</v>
      </c>
      <c r="BT209">
        <v>54.23</v>
      </c>
    </row>
    <row r="210" spans="1:72" x14ac:dyDescent="0.3">
      <c r="AB210" t="s">
        <v>911</v>
      </c>
      <c r="AC210" t="e">
        <f>IFERROR(VLOOKUP(AB210,'class and classification'!$A$1:$B$338,2,FALSE),VLOOKUP(AB210,'class and classification'!$A$340:$B$378,2,FALSE))</f>
        <v>#N/A</v>
      </c>
      <c r="AD210" t="e">
        <f>IFERROR(VLOOKUP(AB210,'class and classification'!$A$1:$C$338,3,FALSE),VLOOKUP(AB210,'class and classification'!$A$340:$C$378,3,FALSE))</f>
        <v>#N/A</v>
      </c>
      <c r="AI210">
        <v>1.9</v>
      </c>
      <c r="AJ210">
        <v>2.1</v>
      </c>
      <c r="BB210" t="s">
        <v>195</v>
      </c>
      <c r="BC210" t="str">
        <f>IFERROR(VLOOKUP(BB210,'class and classification'!$A$1:$B$338,2,FALSE),VLOOKUP(BB210,'class and classification'!$A$340:$B$378,2,FALSE))</f>
        <v>Predominantly Urban</v>
      </c>
      <c r="BD210" t="str">
        <f>IFERROR(VLOOKUP(BB210,'class and classification'!$A$1:$C$338,3,FALSE),VLOOKUP(BB210,'class and classification'!$A$340:$C$378,3,FALSE))</f>
        <v>SD</v>
      </c>
      <c r="BG210">
        <v>0.1</v>
      </c>
      <c r="BH210">
        <v>0.2</v>
      </c>
      <c r="BI210">
        <v>0.2</v>
      </c>
      <c r="BJ210">
        <v>19.600000000000001</v>
      </c>
      <c r="BL210" t="s">
        <v>195</v>
      </c>
      <c r="BM210" t="str">
        <f>IFERROR(VLOOKUP(BL210,'class and classification'!$A$1:$B$338,2,FALSE),VLOOKUP(BL210,'class and classification'!$A$340:$B$378,2,FALSE))</f>
        <v>Predominantly Urban</v>
      </c>
      <c r="BN210" t="str">
        <f>IFERROR(VLOOKUP(BL210,'class and classification'!$A$1:$C$338,3,FALSE),VLOOKUP(BL210,'class and classification'!$A$340:$C$378,3,FALSE))</f>
        <v>SD</v>
      </c>
      <c r="BP210">
        <v>57.66</v>
      </c>
      <c r="BQ210">
        <v>83.42</v>
      </c>
      <c r="BR210">
        <v>88.21</v>
      </c>
      <c r="BS210">
        <v>82.04</v>
      </c>
      <c r="BT210">
        <v>83.38</v>
      </c>
    </row>
    <row r="211" spans="1:72"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AB211" t="s">
        <v>1152</v>
      </c>
      <c r="AC211" t="e">
        <f>IFERROR(VLOOKUP(AB211,'class and classification'!$A$1:$B$338,2,FALSE),VLOOKUP(AB211,'class and classification'!$A$340:$B$378,2,FALSE))</f>
        <v>#N/A</v>
      </c>
      <c r="AD211" t="e">
        <f>IFERROR(VLOOKUP(AB211,'class and classification'!$A$1:$C$338,3,FALSE),VLOOKUP(AB211,'class and classification'!$A$340:$C$378,3,FALSE))</f>
        <v>#N/A</v>
      </c>
      <c r="AI211">
        <v>1</v>
      </c>
      <c r="AJ211">
        <v>25.8</v>
      </c>
      <c r="BB211" t="s">
        <v>244</v>
      </c>
      <c r="BC211" t="str">
        <f>IFERROR(VLOOKUP(BB211,'class and classification'!$A$1:$B$338,2,FALSE),VLOOKUP(BB211,'class and classification'!$A$340:$B$378,2,FALSE))</f>
        <v>Predominantly Rural</v>
      </c>
      <c r="BD211" t="str">
        <f>IFERROR(VLOOKUP(BB211,'class and classification'!$A$1:$C$338,3,FALSE),VLOOKUP(BB211,'class and classification'!$A$340:$C$378,3,FALSE))</f>
        <v>SD</v>
      </c>
      <c r="BG211">
        <v>1.2</v>
      </c>
      <c r="BH211">
        <v>2.7</v>
      </c>
      <c r="BI211">
        <v>8.4</v>
      </c>
      <c r="BJ211">
        <v>13.8</v>
      </c>
      <c r="BL211" t="s">
        <v>244</v>
      </c>
      <c r="BM211" t="str">
        <f>IFERROR(VLOOKUP(BL211,'class and classification'!$A$1:$B$338,2,FALSE),VLOOKUP(BL211,'class and classification'!$A$340:$B$378,2,FALSE))</f>
        <v>Predominantly Rural</v>
      </c>
      <c r="BN211" t="str">
        <f>IFERROR(VLOOKUP(BL211,'class and classification'!$A$1:$C$338,3,FALSE),VLOOKUP(BL211,'class and classification'!$A$340:$C$378,3,FALSE))</f>
        <v>SD</v>
      </c>
      <c r="BP211">
        <v>10.64</v>
      </c>
      <c r="BQ211">
        <v>46.58</v>
      </c>
      <c r="BR211">
        <v>42.87</v>
      </c>
      <c r="BS211">
        <v>47.76</v>
      </c>
      <c r="BT211">
        <v>47.94</v>
      </c>
    </row>
    <row r="212" spans="1:72"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78</v>
      </c>
      <c r="F212">
        <v>83</v>
      </c>
      <c r="G212">
        <v>85.600000000000009</v>
      </c>
      <c r="H212">
        <v>86.5</v>
      </c>
      <c r="I212">
        <v>87.1</v>
      </c>
      <c r="J212">
        <v>89.4</v>
      </c>
      <c r="AB212" t="s">
        <v>1156</v>
      </c>
      <c r="AC212" t="e">
        <f>IFERROR(VLOOKUP(AB212,'class and classification'!$A$1:$B$338,2,FALSE),VLOOKUP(AB212,'class and classification'!$A$340:$B$378,2,FALSE))</f>
        <v>#N/A</v>
      </c>
      <c r="AD212" t="e">
        <f>IFERROR(VLOOKUP(AB212,'class and classification'!$A$1:$C$338,3,FALSE),VLOOKUP(AB212,'class and classification'!$A$340:$C$378,3,FALSE))</f>
        <v>#N/A</v>
      </c>
      <c r="AI212">
        <v>64.8</v>
      </c>
      <c r="AJ212">
        <v>72.900000000000006</v>
      </c>
      <c r="BB212" t="s">
        <v>14</v>
      </c>
      <c r="BC212" t="str">
        <f>IFERROR(VLOOKUP(BB212,'class and classification'!$A$1:$B$338,2,FALSE),VLOOKUP(BB212,'class and classification'!$A$340:$B$378,2,FALSE))</f>
        <v>Predominantly Rural</v>
      </c>
      <c r="BD212" t="str">
        <f>IFERROR(VLOOKUP(BB212,'class and classification'!$A$1:$C$338,3,FALSE),VLOOKUP(BB212,'class and classification'!$A$340:$C$378,3,FALSE))</f>
        <v>SD</v>
      </c>
      <c r="BG212">
        <v>4.2</v>
      </c>
      <c r="BH212">
        <v>6.3</v>
      </c>
      <c r="BI212">
        <v>8.3000000000000007</v>
      </c>
      <c r="BJ212">
        <v>11.7</v>
      </c>
      <c r="BL212" t="s">
        <v>14</v>
      </c>
      <c r="BM212" t="str">
        <f>IFERROR(VLOOKUP(BL212,'class and classification'!$A$1:$B$338,2,FALSE),VLOOKUP(BL212,'class and classification'!$A$340:$B$378,2,FALSE))</f>
        <v>Predominantly Rural</v>
      </c>
      <c r="BN212" t="str">
        <f>IFERROR(VLOOKUP(BL212,'class and classification'!$A$1:$C$338,3,FALSE),VLOOKUP(BL212,'class and classification'!$A$340:$C$378,3,FALSE))</f>
        <v>SD</v>
      </c>
      <c r="BP212">
        <v>25.97</v>
      </c>
      <c r="BQ212">
        <v>61</v>
      </c>
      <c r="BR212">
        <v>67.03</v>
      </c>
      <c r="BS212">
        <v>67.45</v>
      </c>
      <c r="BT212">
        <v>67.77</v>
      </c>
    </row>
    <row r="213" spans="1:72"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83</v>
      </c>
      <c r="F213">
        <v>92</v>
      </c>
      <c r="G213">
        <v>96.699999999999989</v>
      </c>
      <c r="H213">
        <v>95</v>
      </c>
      <c r="I213">
        <v>96</v>
      </c>
      <c r="J213">
        <v>95.9</v>
      </c>
      <c r="AB213" t="s">
        <v>712</v>
      </c>
      <c r="AC213" t="e">
        <f>IFERROR(VLOOKUP(AB213,'class and classification'!$A$1:$B$338,2,FALSE),VLOOKUP(AB213,'class and classification'!$A$340:$B$378,2,FALSE))</f>
        <v>#N/A</v>
      </c>
      <c r="AD213" t="e">
        <f>IFERROR(VLOOKUP(AB213,'class and classification'!$A$1:$C$338,3,FALSE),VLOOKUP(AB213,'class and classification'!$A$340:$C$378,3,FALSE))</f>
        <v>#N/A</v>
      </c>
      <c r="AI213">
        <v>48.8</v>
      </c>
      <c r="AJ213">
        <v>49.4</v>
      </c>
      <c r="BB213" t="s">
        <v>142</v>
      </c>
      <c r="BC213" t="str">
        <f>IFERROR(VLOOKUP(BB213,'class and classification'!$A$1:$B$338,2,FALSE),VLOOKUP(BB213,'class and classification'!$A$340:$B$378,2,FALSE))</f>
        <v>Predominantly Urban</v>
      </c>
      <c r="BD213" t="str">
        <f>IFERROR(VLOOKUP(BB213,'class and classification'!$A$1:$C$338,3,FALSE),VLOOKUP(BB213,'class and classification'!$A$340:$C$378,3,FALSE))</f>
        <v>SD</v>
      </c>
      <c r="BG213">
        <v>0.9</v>
      </c>
      <c r="BH213">
        <v>1.7</v>
      </c>
      <c r="BI213">
        <v>4.0999999999999996</v>
      </c>
      <c r="BJ213">
        <v>27.7</v>
      </c>
      <c r="BL213" t="s">
        <v>142</v>
      </c>
      <c r="BM213" t="str">
        <f>IFERROR(VLOOKUP(BL213,'class and classification'!$A$1:$B$338,2,FALSE),VLOOKUP(BL213,'class and classification'!$A$340:$B$378,2,FALSE))</f>
        <v>Predominantly Urban</v>
      </c>
      <c r="BN213" t="str">
        <f>IFERROR(VLOOKUP(BL213,'class and classification'!$A$1:$C$338,3,FALSE),VLOOKUP(BL213,'class and classification'!$A$340:$C$378,3,FALSE))</f>
        <v>SD</v>
      </c>
      <c r="BP213">
        <v>65.11</v>
      </c>
      <c r="BQ213">
        <v>82.9</v>
      </c>
      <c r="BR213">
        <v>85.14</v>
      </c>
      <c r="BS213">
        <v>86.32</v>
      </c>
      <c r="BT213">
        <v>86.01</v>
      </c>
    </row>
    <row r="214" spans="1:72"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67</v>
      </c>
      <c r="F214">
        <v>71</v>
      </c>
      <c r="G214">
        <v>76</v>
      </c>
      <c r="H214">
        <v>77.399999999999991</v>
      </c>
      <c r="I214">
        <v>79</v>
      </c>
      <c r="J214">
        <v>78.2</v>
      </c>
      <c r="AB214" t="s">
        <v>1195</v>
      </c>
      <c r="AC214" t="e">
        <f>IFERROR(VLOOKUP(AB214,'class and classification'!$A$1:$B$338,2,FALSE),VLOOKUP(AB214,'class and classification'!$A$340:$B$378,2,FALSE))</f>
        <v>#N/A</v>
      </c>
      <c r="AD214" t="e">
        <f>IFERROR(VLOOKUP(AB214,'class and classification'!$A$1:$C$338,3,FALSE),VLOOKUP(AB214,'class and classification'!$A$340:$C$378,3,FALSE))</f>
        <v>#N/A</v>
      </c>
      <c r="AI214">
        <v>86.7</v>
      </c>
      <c r="AJ214">
        <v>87.3</v>
      </c>
      <c r="BB214" t="s">
        <v>172</v>
      </c>
      <c r="BC214" t="str">
        <f>IFERROR(VLOOKUP(BB214,'class and classification'!$A$1:$B$338,2,FALSE),VLOOKUP(BB214,'class and classification'!$A$340:$B$378,2,FALSE))</f>
        <v>Predominantly Rural</v>
      </c>
      <c r="BD214" t="str">
        <f>IFERROR(VLOOKUP(BB214,'class and classification'!$A$1:$C$338,3,FALSE),VLOOKUP(BB214,'class and classification'!$A$340:$C$378,3,FALSE))</f>
        <v>SD</v>
      </c>
      <c r="BG214">
        <v>4.3</v>
      </c>
      <c r="BH214">
        <v>7.8</v>
      </c>
      <c r="BI214">
        <v>12.7</v>
      </c>
      <c r="BJ214">
        <v>16.7</v>
      </c>
      <c r="BL214" t="s">
        <v>172</v>
      </c>
      <c r="BM214" t="str">
        <f>IFERROR(VLOOKUP(BL214,'class and classification'!$A$1:$B$338,2,FALSE),VLOOKUP(BL214,'class and classification'!$A$340:$B$378,2,FALSE))</f>
        <v>Predominantly Rural</v>
      </c>
      <c r="BN214" t="str">
        <f>IFERROR(VLOOKUP(BL214,'class and classification'!$A$1:$C$338,3,FALSE),VLOOKUP(BL214,'class and classification'!$A$340:$C$378,3,FALSE))</f>
        <v>SD</v>
      </c>
      <c r="BP214">
        <v>23.01</v>
      </c>
      <c r="BQ214">
        <v>50</v>
      </c>
      <c r="BR214">
        <v>49.61</v>
      </c>
      <c r="BS214">
        <v>50.45</v>
      </c>
      <c r="BT214">
        <v>53.08</v>
      </c>
    </row>
    <row r="215" spans="1:72"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80</v>
      </c>
      <c r="F215">
        <v>84</v>
      </c>
      <c r="G215">
        <v>84.800000000000011</v>
      </c>
      <c r="H215">
        <v>85.4</v>
      </c>
      <c r="I215">
        <v>86.3</v>
      </c>
      <c r="J215">
        <v>86.7</v>
      </c>
      <c r="AB215" t="s">
        <v>723</v>
      </c>
      <c r="AC215" t="e">
        <f>IFERROR(VLOOKUP(AB215,'class and classification'!$A$1:$B$338,2,FALSE),VLOOKUP(AB215,'class and classification'!$A$340:$B$378,2,FALSE))</f>
        <v>#N/A</v>
      </c>
      <c r="AD215" t="e">
        <f>IFERROR(VLOOKUP(AB215,'class and classification'!$A$1:$C$338,3,FALSE),VLOOKUP(AB215,'class and classification'!$A$340:$C$378,3,FALSE))</f>
        <v>#N/A</v>
      </c>
      <c r="AI215">
        <v>66</v>
      </c>
      <c r="AJ215">
        <v>78.7</v>
      </c>
      <c r="BB215" t="s">
        <v>96</v>
      </c>
      <c r="BC215" t="str">
        <f>IFERROR(VLOOKUP(BB215,'class and classification'!$A$1:$B$338,2,FALSE),VLOOKUP(BB215,'class and classification'!$A$340:$B$378,2,FALSE))</f>
        <v>Predominantly Rural</v>
      </c>
      <c r="BD215" t="str">
        <f>IFERROR(VLOOKUP(BB215,'class and classification'!$A$1:$C$338,3,FALSE),VLOOKUP(BB215,'class and classification'!$A$340:$C$378,3,FALSE))</f>
        <v>SD</v>
      </c>
      <c r="BH215">
        <v>4.7</v>
      </c>
      <c r="BI215">
        <v>12.8</v>
      </c>
      <c r="BJ215">
        <v>17.2</v>
      </c>
      <c r="BL215" t="s">
        <v>96</v>
      </c>
      <c r="BM215" t="str">
        <f>IFERROR(VLOOKUP(BL215,'class and classification'!$A$1:$B$338,2,FALSE),VLOOKUP(BL215,'class and classification'!$A$340:$B$378,2,FALSE))</f>
        <v>Predominantly Rural</v>
      </c>
      <c r="BN215" t="str">
        <f>IFERROR(VLOOKUP(BL215,'class and classification'!$A$1:$C$338,3,FALSE),VLOOKUP(BL215,'class and classification'!$A$340:$C$378,3,FALSE))</f>
        <v>SD</v>
      </c>
      <c r="BR215">
        <v>66.510000000000005</v>
      </c>
      <c r="BS215">
        <v>64.69</v>
      </c>
      <c r="BT215">
        <v>65.05</v>
      </c>
    </row>
    <row r="216" spans="1:72"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72</v>
      </c>
      <c r="F216">
        <v>78</v>
      </c>
      <c r="G216">
        <v>79.7</v>
      </c>
      <c r="H216">
        <v>80.099999999999994</v>
      </c>
      <c r="I216">
        <v>81.7</v>
      </c>
      <c r="J216">
        <v>81.8</v>
      </c>
      <c r="AB216" t="s">
        <v>1076</v>
      </c>
      <c r="AC216" t="e">
        <f>IFERROR(VLOOKUP(AB216,'class and classification'!$A$1:$B$338,2,FALSE),VLOOKUP(AB216,'class and classification'!$A$340:$B$378,2,FALSE))</f>
        <v>#N/A</v>
      </c>
      <c r="AD216" t="e">
        <f>IFERROR(VLOOKUP(AB216,'class and classification'!$A$1:$C$338,3,FALSE),VLOOKUP(AB216,'class and classification'!$A$340:$C$378,3,FALSE))</f>
        <v>#N/A</v>
      </c>
      <c r="AI216">
        <v>63.3</v>
      </c>
      <c r="AJ216">
        <v>81</v>
      </c>
      <c r="BB216" t="s">
        <v>304</v>
      </c>
      <c r="BC216" t="str">
        <f>IFERROR(VLOOKUP(BB216,'class and classification'!$A$1:$B$338,2,FALSE),VLOOKUP(BB216,'class and classification'!$A$340:$B$378,2,FALSE))</f>
        <v>Predominantly Rural</v>
      </c>
      <c r="BD216" t="str">
        <f>IFERROR(VLOOKUP(BB216,'class and classification'!$A$1:$C$338,3,FALSE),VLOOKUP(BB216,'class and classification'!$A$340:$C$378,3,FALSE))</f>
        <v>SD</v>
      </c>
      <c r="BH216">
        <v>2.9</v>
      </c>
      <c r="BI216">
        <v>11.2</v>
      </c>
      <c r="BJ216">
        <v>17.3</v>
      </c>
      <c r="BL216" t="s">
        <v>304</v>
      </c>
      <c r="BM216" t="str">
        <f>IFERROR(VLOOKUP(BL216,'class and classification'!$A$1:$B$338,2,FALSE),VLOOKUP(BL216,'class and classification'!$A$340:$B$378,2,FALSE))</f>
        <v>Predominantly Rural</v>
      </c>
      <c r="BN216" t="str">
        <f>IFERROR(VLOOKUP(BL216,'class and classification'!$A$1:$C$338,3,FALSE),VLOOKUP(BL216,'class and classification'!$A$340:$C$378,3,FALSE))</f>
        <v>SD</v>
      </c>
      <c r="BR216">
        <v>73.98</v>
      </c>
      <c r="BS216">
        <v>72.709999999999994</v>
      </c>
      <c r="BT216">
        <v>74.41</v>
      </c>
    </row>
    <row r="217" spans="1:72"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80</v>
      </c>
      <c r="F217">
        <v>84</v>
      </c>
      <c r="G217">
        <v>87.1</v>
      </c>
      <c r="H217">
        <v>87.2</v>
      </c>
      <c r="I217">
        <v>88.6</v>
      </c>
      <c r="J217">
        <v>88.4</v>
      </c>
      <c r="AB217" t="s">
        <v>1058</v>
      </c>
      <c r="AC217" t="e">
        <f>IFERROR(VLOOKUP(AB217,'class and classification'!$A$1:$B$338,2,FALSE),VLOOKUP(AB217,'class and classification'!$A$340:$B$378,2,FALSE))</f>
        <v>#N/A</v>
      </c>
      <c r="AD217" t="e">
        <f>IFERROR(VLOOKUP(AB217,'class and classification'!$A$1:$C$338,3,FALSE),VLOOKUP(AB217,'class and classification'!$A$340:$C$378,3,FALSE))</f>
        <v>#N/A</v>
      </c>
      <c r="AI217">
        <v>57.2</v>
      </c>
      <c r="AJ217">
        <v>68.7</v>
      </c>
      <c r="BB217" t="s">
        <v>97</v>
      </c>
      <c r="BC217" t="str">
        <f>IFERROR(VLOOKUP(BB217,'class and classification'!$A$1:$B$338,2,FALSE),VLOOKUP(BB217,'class and classification'!$A$340:$B$378,2,FALSE))</f>
        <v>Predominantly Urban</v>
      </c>
      <c r="BD217" t="str">
        <f>IFERROR(VLOOKUP(BB217,'class and classification'!$A$1:$C$338,3,FALSE),VLOOKUP(BB217,'class and classification'!$A$340:$C$378,3,FALSE))</f>
        <v>SD</v>
      </c>
      <c r="BG217">
        <v>0.9</v>
      </c>
      <c r="BH217">
        <v>1</v>
      </c>
      <c r="BI217">
        <v>3</v>
      </c>
      <c r="BJ217">
        <v>22.6</v>
      </c>
      <c r="BL217" t="s">
        <v>97</v>
      </c>
      <c r="BM217" t="str">
        <f>IFERROR(VLOOKUP(BL217,'class and classification'!$A$1:$B$338,2,FALSE),VLOOKUP(BL217,'class and classification'!$A$340:$B$378,2,FALSE))</f>
        <v>Predominantly Urban</v>
      </c>
      <c r="BN217" t="str">
        <f>IFERROR(VLOOKUP(BL217,'class and classification'!$A$1:$C$338,3,FALSE),VLOOKUP(BL217,'class and classification'!$A$340:$C$378,3,FALSE))</f>
        <v>SD</v>
      </c>
      <c r="BP217">
        <v>56.18</v>
      </c>
      <c r="BQ217">
        <v>76.89</v>
      </c>
      <c r="BR217">
        <v>88.15</v>
      </c>
      <c r="BS217">
        <v>84.6</v>
      </c>
      <c r="BT217">
        <v>84.74</v>
      </c>
    </row>
    <row r="218" spans="1:72"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72</v>
      </c>
      <c r="F218">
        <v>80</v>
      </c>
      <c r="G218">
        <v>81.399999999999991</v>
      </c>
      <c r="H218">
        <v>81.100000000000009</v>
      </c>
      <c r="I218">
        <v>80.900000000000006</v>
      </c>
      <c r="J218">
        <v>80.599999999999994</v>
      </c>
      <c r="AB218" t="s">
        <v>1052</v>
      </c>
      <c r="AC218" t="e">
        <f>IFERROR(VLOOKUP(AB218,'class and classification'!$A$1:$B$338,2,FALSE),VLOOKUP(AB218,'class and classification'!$A$340:$B$378,2,FALSE))</f>
        <v>#N/A</v>
      </c>
      <c r="AD218" t="e">
        <f>IFERROR(VLOOKUP(AB218,'class and classification'!$A$1:$C$338,3,FALSE),VLOOKUP(AB218,'class and classification'!$A$340:$C$378,3,FALSE))</f>
        <v>#N/A</v>
      </c>
      <c r="AI218">
        <v>70.3</v>
      </c>
      <c r="AJ218">
        <v>92.3</v>
      </c>
      <c r="BB218" t="s">
        <v>130</v>
      </c>
      <c r="BC218" t="str">
        <f>IFERROR(VLOOKUP(BB218,'class and classification'!$A$1:$B$338,2,FALSE),VLOOKUP(BB218,'class and classification'!$A$340:$B$378,2,FALSE))</f>
        <v>Predominantly Urban</v>
      </c>
      <c r="BD218" t="str">
        <f>IFERROR(VLOOKUP(BB218,'class and classification'!$A$1:$C$338,3,FALSE),VLOOKUP(BB218,'class and classification'!$A$340:$C$378,3,FALSE))</f>
        <v>SD</v>
      </c>
      <c r="BG218">
        <v>0.1</v>
      </c>
      <c r="BH218">
        <v>0.8</v>
      </c>
      <c r="BI218">
        <v>3.2</v>
      </c>
      <c r="BJ218">
        <v>4.7</v>
      </c>
      <c r="BL218" t="s">
        <v>130</v>
      </c>
      <c r="BM218" t="str">
        <f>IFERROR(VLOOKUP(BL218,'class and classification'!$A$1:$B$338,2,FALSE),VLOOKUP(BL218,'class and classification'!$A$340:$B$378,2,FALSE))</f>
        <v>Predominantly Urban</v>
      </c>
      <c r="BN218" t="str">
        <f>IFERROR(VLOOKUP(BL218,'class and classification'!$A$1:$C$338,3,FALSE),VLOOKUP(BL218,'class and classification'!$A$340:$C$378,3,FALSE))</f>
        <v>SD</v>
      </c>
      <c r="BP218">
        <v>81.56</v>
      </c>
      <c r="BQ218">
        <v>92.14</v>
      </c>
      <c r="BR218">
        <v>94.73</v>
      </c>
      <c r="BS218">
        <v>92.35</v>
      </c>
      <c r="BT218">
        <v>95.11</v>
      </c>
    </row>
    <row r="219" spans="1:72"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63</v>
      </c>
      <c r="F219">
        <v>71</v>
      </c>
      <c r="G219">
        <v>76.3</v>
      </c>
      <c r="H219">
        <v>77.100000000000009</v>
      </c>
      <c r="I219">
        <v>77.900000000000006</v>
      </c>
      <c r="J219">
        <v>78.900000000000006</v>
      </c>
      <c r="AB219" t="s">
        <v>1073</v>
      </c>
      <c r="AC219" t="e">
        <f>IFERROR(VLOOKUP(AB219,'class and classification'!$A$1:$B$338,2,FALSE),VLOOKUP(AB219,'class and classification'!$A$340:$B$378,2,FALSE))</f>
        <v>#N/A</v>
      </c>
      <c r="AD219" t="e">
        <f>IFERROR(VLOOKUP(AB219,'class and classification'!$A$1:$C$338,3,FALSE),VLOOKUP(AB219,'class and classification'!$A$340:$C$378,3,FALSE))</f>
        <v>#N/A</v>
      </c>
      <c r="AI219">
        <v>41.1</v>
      </c>
      <c r="AJ219">
        <v>64.400000000000006</v>
      </c>
      <c r="BB219" t="s">
        <v>156</v>
      </c>
      <c r="BC219" t="str">
        <f>IFERROR(VLOOKUP(BB219,'class and classification'!$A$1:$B$338,2,FALSE),VLOOKUP(BB219,'class and classification'!$A$340:$B$378,2,FALSE))</f>
        <v>Urban with Significant Rural</v>
      </c>
      <c r="BD219" t="str">
        <f>IFERROR(VLOOKUP(BB219,'class and classification'!$A$1:$C$338,3,FALSE),VLOOKUP(BB219,'class and classification'!$A$340:$C$378,3,FALSE))</f>
        <v>SD</v>
      </c>
      <c r="BG219">
        <v>17.5</v>
      </c>
      <c r="BH219">
        <v>18.100000000000001</v>
      </c>
      <c r="BI219">
        <v>24.6</v>
      </c>
      <c r="BJ219">
        <v>29.5</v>
      </c>
      <c r="BL219" t="s">
        <v>156</v>
      </c>
      <c r="BM219" t="str">
        <f>IFERROR(VLOOKUP(BL219,'class and classification'!$A$1:$B$338,2,FALSE),VLOOKUP(BL219,'class and classification'!$A$340:$B$378,2,FALSE))</f>
        <v>Urban with Significant Rural</v>
      </c>
      <c r="BN219" t="str">
        <f>IFERROR(VLOOKUP(BL219,'class and classification'!$A$1:$C$338,3,FALSE),VLOOKUP(BL219,'class and classification'!$A$340:$C$378,3,FALSE))</f>
        <v>SD</v>
      </c>
      <c r="BP219">
        <v>44.57</v>
      </c>
      <c r="BQ219">
        <v>72.989999999999995</v>
      </c>
      <c r="BR219">
        <v>83.87</v>
      </c>
      <c r="BS219">
        <v>87.66</v>
      </c>
      <c r="BT219">
        <v>88.17</v>
      </c>
    </row>
    <row r="220" spans="1:72" x14ac:dyDescent="0.3">
      <c r="AB220" t="s">
        <v>1067</v>
      </c>
      <c r="AC220" t="e">
        <f>IFERROR(VLOOKUP(AB220,'class and classification'!$A$1:$B$338,2,FALSE),VLOOKUP(AB220,'class and classification'!$A$340:$B$378,2,FALSE))</f>
        <v>#N/A</v>
      </c>
      <c r="AD220" t="e">
        <f>IFERROR(VLOOKUP(AB220,'class and classification'!$A$1:$C$338,3,FALSE),VLOOKUP(AB220,'class and classification'!$A$340:$C$378,3,FALSE))</f>
        <v>#N/A</v>
      </c>
      <c r="AI220">
        <v>53.1</v>
      </c>
      <c r="AJ220">
        <v>79.5</v>
      </c>
      <c r="BB220" t="s">
        <v>217</v>
      </c>
      <c r="BC220" t="str">
        <f>IFERROR(VLOOKUP(BB220,'class and classification'!$A$1:$B$338,2,FALSE),VLOOKUP(BB220,'class and classification'!$A$340:$B$378,2,FALSE))</f>
        <v>Predominantly Rural</v>
      </c>
      <c r="BD220" t="str">
        <f>IFERROR(VLOOKUP(BB220,'class and classification'!$A$1:$C$338,3,FALSE),VLOOKUP(BB220,'class and classification'!$A$340:$C$378,3,FALSE))</f>
        <v>SD</v>
      </c>
      <c r="BG220">
        <v>1.3</v>
      </c>
      <c r="BH220">
        <v>3.5</v>
      </c>
      <c r="BI220">
        <v>4.8</v>
      </c>
      <c r="BJ220">
        <v>7.7</v>
      </c>
      <c r="BL220" t="s">
        <v>217</v>
      </c>
      <c r="BM220" t="str">
        <f>IFERROR(VLOOKUP(BL220,'class and classification'!$A$1:$B$338,2,FALSE),VLOOKUP(BL220,'class and classification'!$A$340:$B$378,2,FALSE))</f>
        <v>Predominantly Rural</v>
      </c>
      <c r="BN220" t="str">
        <f>IFERROR(VLOOKUP(BL220,'class and classification'!$A$1:$C$338,3,FALSE),VLOOKUP(BL220,'class and classification'!$A$340:$C$378,3,FALSE))</f>
        <v>SD</v>
      </c>
      <c r="BP220">
        <v>42.39</v>
      </c>
      <c r="BQ220">
        <v>65.58</v>
      </c>
      <c r="BR220">
        <v>75.11</v>
      </c>
      <c r="BS220">
        <v>75.2</v>
      </c>
      <c r="BT220">
        <v>75.73</v>
      </c>
    </row>
    <row r="221" spans="1:72"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AB221" t="s">
        <v>1085</v>
      </c>
      <c r="AC221" t="e">
        <f>IFERROR(VLOOKUP(AB221,'class and classification'!$A$1:$B$338,2,FALSE),VLOOKUP(AB221,'class and classification'!$A$340:$B$378,2,FALSE))</f>
        <v>#N/A</v>
      </c>
      <c r="AD221" t="e">
        <f>IFERROR(VLOOKUP(AB221,'class and classification'!$A$1:$C$338,3,FALSE),VLOOKUP(AB221,'class and classification'!$A$340:$C$378,3,FALSE))</f>
        <v>#N/A</v>
      </c>
      <c r="AI221">
        <v>25.5</v>
      </c>
      <c r="AJ221">
        <v>35.9</v>
      </c>
      <c r="BB221" t="s">
        <v>296</v>
      </c>
      <c r="BC221" t="str">
        <f>IFERROR(VLOOKUP(BB221,'class and classification'!$A$1:$B$338,2,FALSE),VLOOKUP(BB221,'class and classification'!$A$340:$B$378,2,FALSE))</f>
        <v>Predominantly Rural</v>
      </c>
      <c r="BD221" t="str">
        <f>IFERROR(VLOOKUP(BB221,'class and classification'!$A$1:$C$338,3,FALSE),VLOOKUP(BB221,'class and classification'!$A$340:$C$378,3,FALSE))</f>
        <v>SD</v>
      </c>
      <c r="BG221">
        <v>4.7</v>
      </c>
      <c r="BH221">
        <v>6</v>
      </c>
      <c r="BI221">
        <v>14.4</v>
      </c>
      <c r="BJ221">
        <v>43.2</v>
      </c>
      <c r="BL221" t="s">
        <v>296</v>
      </c>
      <c r="BM221" t="str">
        <f>IFERROR(VLOOKUP(BL221,'class and classification'!$A$1:$B$338,2,FALSE),VLOOKUP(BL221,'class and classification'!$A$340:$B$378,2,FALSE))</f>
        <v>Predominantly Rural</v>
      </c>
      <c r="BN221" t="str">
        <f>IFERROR(VLOOKUP(BL221,'class and classification'!$A$1:$C$338,3,FALSE),VLOOKUP(BL221,'class and classification'!$A$340:$C$378,3,FALSE))</f>
        <v>SD</v>
      </c>
      <c r="BP221">
        <v>34.11</v>
      </c>
      <c r="BQ221">
        <v>66.94</v>
      </c>
      <c r="BR221">
        <v>69.59</v>
      </c>
      <c r="BS221">
        <v>69.16</v>
      </c>
      <c r="BT221">
        <v>69.739999999999995</v>
      </c>
    </row>
    <row r="222" spans="1:72"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95</v>
      </c>
      <c r="F222">
        <v>95</v>
      </c>
      <c r="G222">
        <v>98.8</v>
      </c>
      <c r="AB222" t="s">
        <v>1079</v>
      </c>
      <c r="AC222" t="e">
        <f>IFERROR(VLOOKUP(AB222,'class and classification'!$A$1:$B$338,2,FALSE),VLOOKUP(AB222,'class and classification'!$A$340:$B$378,2,FALSE))</f>
        <v>#N/A</v>
      </c>
      <c r="AD222" t="e">
        <f>IFERROR(VLOOKUP(AB222,'class and classification'!$A$1:$C$338,3,FALSE),VLOOKUP(AB222,'class and classification'!$A$340:$C$378,3,FALSE))</f>
        <v>#N/A</v>
      </c>
      <c r="AI222">
        <v>56.3</v>
      </c>
      <c r="AJ222">
        <v>78.5</v>
      </c>
      <c r="BB222" t="s">
        <v>22</v>
      </c>
      <c r="BC222" t="str">
        <f>IFERROR(VLOOKUP(BB222,'class and classification'!$A$1:$B$338,2,FALSE),VLOOKUP(BB222,'class and classification'!$A$340:$B$378,2,FALSE))</f>
        <v>Urban with Significant Rural</v>
      </c>
      <c r="BD222" t="str">
        <f>IFERROR(VLOOKUP(BB222,'class and classification'!$A$1:$C$338,3,FALSE),VLOOKUP(BB222,'class and classification'!$A$340:$C$378,3,FALSE))</f>
        <v>SD</v>
      </c>
      <c r="BG222">
        <v>14.3</v>
      </c>
      <c r="BH222">
        <v>17.2</v>
      </c>
      <c r="BI222">
        <v>19.2</v>
      </c>
      <c r="BJ222">
        <v>28.9</v>
      </c>
      <c r="BL222" t="s">
        <v>22</v>
      </c>
      <c r="BM222" t="str">
        <f>IFERROR(VLOOKUP(BL222,'class and classification'!$A$1:$B$338,2,FALSE),VLOOKUP(BL222,'class and classification'!$A$340:$B$378,2,FALSE))</f>
        <v>Urban with Significant Rural</v>
      </c>
      <c r="BN222" t="str">
        <f>IFERROR(VLOOKUP(BL222,'class and classification'!$A$1:$C$338,3,FALSE),VLOOKUP(BL222,'class and classification'!$A$340:$C$378,3,FALSE))</f>
        <v>SD</v>
      </c>
      <c r="BP222">
        <v>53.96</v>
      </c>
      <c r="BQ222">
        <v>65.72</v>
      </c>
      <c r="BR222">
        <v>67.98</v>
      </c>
      <c r="BS222">
        <v>68.510000000000005</v>
      </c>
      <c r="BT222">
        <v>69.31</v>
      </c>
    </row>
    <row r="223" spans="1:72"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84</v>
      </c>
      <c r="F223">
        <v>85</v>
      </c>
      <c r="G223">
        <v>86.3</v>
      </c>
      <c r="AB223" t="s">
        <v>1082</v>
      </c>
      <c r="AC223" t="e">
        <f>IFERROR(VLOOKUP(AB223,'class and classification'!$A$1:$B$338,2,FALSE),VLOOKUP(AB223,'class and classification'!$A$340:$B$378,2,FALSE))</f>
        <v>#N/A</v>
      </c>
      <c r="AD223" t="e">
        <f>IFERROR(VLOOKUP(AB223,'class and classification'!$A$1:$C$338,3,FALSE),VLOOKUP(AB223,'class and classification'!$A$340:$C$378,3,FALSE))</f>
        <v>#N/A</v>
      </c>
      <c r="AI223">
        <v>58.2</v>
      </c>
      <c r="AJ223">
        <v>72.7</v>
      </c>
      <c r="BB223" t="s">
        <v>91</v>
      </c>
      <c r="BC223" t="str">
        <f>IFERROR(VLOOKUP(BB223,'class and classification'!$A$1:$B$338,2,FALSE),VLOOKUP(BB223,'class and classification'!$A$340:$B$378,2,FALSE))</f>
        <v>Predominantly Rural</v>
      </c>
      <c r="BD223" t="str">
        <f>IFERROR(VLOOKUP(BB223,'class and classification'!$A$1:$C$338,3,FALSE),VLOOKUP(BB223,'class and classification'!$A$340:$C$378,3,FALSE))</f>
        <v>SD</v>
      </c>
      <c r="BG223">
        <v>2.1</v>
      </c>
      <c r="BH223">
        <v>4.9000000000000004</v>
      </c>
      <c r="BI223">
        <v>11</v>
      </c>
      <c r="BJ223">
        <v>19.600000000000001</v>
      </c>
      <c r="BL223" t="s">
        <v>91</v>
      </c>
      <c r="BM223" t="str">
        <f>IFERROR(VLOOKUP(BL223,'class and classification'!$A$1:$B$338,2,FALSE),VLOOKUP(BL223,'class and classification'!$A$340:$B$378,2,FALSE))</f>
        <v>Predominantly Rural</v>
      </c>
      <c r="BN223" t="str">
        <f>IFERROR(VLOOKUP(BL223,'class and classification'!$A$1:$C$338,3,FALSE),VLOOKUP(BL223,'class and classification'!$A$340:$C$378,3,FALSE))</f>
        <v>SD</v>
      </c>
      <c r="BP223">
        <v>43.56</v>
      </c>
      <c r="BQ223">
        <v>63.85</v>
      </c>
      <c r="BR223">
        <v>72.72</v>
      </c>
      <c r="BS223">
        <v>72.81</v>
      </c>
      <c r="BT223">
        <v>77.760000000000005</v>
      </c>
    </row>
    <row r="224" spans="1:72"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79</v>
      </c>
      <c r="F224">
        <v>86</v>
      </c>
      <c r="G224">
        <v>88</v>
      </c>
      <c r="AB224" t="s">
        <v>1070</v>
      </c>
      <c r="AC224" t="e">
        <f>IFERROR(VLOOKUP(AB224,'class and classification'!$A$1:$B$338,2,FALSE),VLOOKUP(AB224,'class and classification'!$A$340:$B$378,2,FALSE))</f>
        <v>#N/A</v>
      </c>
      <c r="AD224" t="e">
        <f>IFERROR(VLOOKUP(AB224,'class and classification'!$A$1:$C$338,3,FALSE),VLOOKUP(AB224,'class and classification'!$A$340:$C$378,3,FALSE))</f>
        <v>#N/A</v>
      </c>
      <c r="AI224">
        <v>31.7</v>
      </c>
      <c r="AJ224">
        <v>51.9</v>
      </c>
      <c r="BB224" t="s">
        <v>98</v>
      </c>
      <c r="BC224" t="str">
        <f>IFERROR(VLOOKUP(BB224,'class and classification'!$A$1:$B$338,2,FALSE),VLOOKUP(BB224,'class and classification'!$A$340:$B$378,2,FALSE))</f>
        <v>Predominantly Urban</v>
      </c>
      <c r="BD224" t="str">
        <f>IFERROR(VLOOKUP(BB224,'class and classification'!$A$1:$C$338,3,FALSE),VLOOKUP(BB224,'class and classification'!$A$340:$C$378,3,FALSE))</f>
        <v>SD</v>
      </c>
      <c r="BG224">
        <v>2.8</v>
      </c>
      <c r="BH224">
        <v>5.7</v>
      </c>
      <c r="BI224">
        <v>15.2</v>
      </c>
      <c r="BJ224">
        <v>16</v>
      </c>
      <c r="BL224" t="s">
        <v>98</v>
      </c>
      <c r="BM224" t="str">
        <f>IFERROR(VLOOKUP(BL224,'class and classification'!$A$1:$B$338,2,FALSE),VLOOKUP(BL224,'class and classification'!$A$340:$B$378,2,FALSE))</f>
        <v>Predominantly Urban</v>
      </c>
      <c r="BN224" t="str">
        <f>IFERROR(VLOOKUP(BL224,'class and classification'!$A$1:$C$338,3,FALSE),VLOOKUP(BL224,'class and classification'!$A$340:$C$378,3,FALSE))</f>
        <v>SD</v>
      </c>
      <c r="BP224">
        <v>49.69</v>
      </c>
      <c r="BQ224">
        <v>81.98</v>
      </c>
      <c r="BR224">
        <v>91.4</v>
      </c>
      <c r="BS224">
        <v>87.06</v>
      </c>
      <c r="BT224">
        <v>89.23</v>
      </c>
    </row>
    <row r="225" spans="1:72"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81</v>
      </c>
      <c r="F225">
        <v>83</v>
      </c>
      <c r="G225">
        <v>86.1</v>
      </c>
      <c r="AB225" t="s">
        <v>1061</v>
      </c>
      <c r="AC225" t="e">
        <f>IFERROR(VLOOKUP(AB225,'class and classification'!$A$1:$B$338,2,FALSE),VLOOKUP(AB225,'class and classification'!$A$340:$B$378,2,FALSE))</f>
        <v>#N/A</v>
      </c>
      <c r="AD225" t="e">
        <f>IFERROR(VLOOKUP(AB225,'class and classification'!$A$1:$C$338,3,FALSE),VLOOKUP(AB225,'class and classification'!$A$340:$C$378,3,FALSE))</f>
        <v>#N/A</v>
      </c>
      <c r="AI225">
        <v>33.4</v>
      </c>
      <c r="AJ225">
        <v>69.5</v>
      </c>
      <c r="BB225" t="s">
        <v>106</v>
      </c>
      <c r="BC225" t="str">
        <f>IFERROR(VLOOKUP(BB225,'class and classification'!$A$1:$B$338,2,FALSE),VLOOKUP(BB225,'class and classification'!$A$340:$B$378,2,FALSE))</f>
        <v>Predominantly Urban</v>
      </c>
      <c r="BD225" t="str">
        <f>IFERROR(VLOOKUP(BB225,'class and classification'!$A$1:$C$338,3,FALSE),VLOOKUP(BB225,'class and classification'!$A$340:$C$378,3,FALSE))</f>
        <v>SD</v>
      </c>
      <c r="BG225">
        <v>2.7</v>
      </c>
      <c r="BH225">
        <v>3.9</v>
      </c>
      <c r="BI225">
        <v>5.3</v>
      </c>
      <c r="BJ225">
        <v>3.9</v>
      </c>
      <c r="BL225" t="s">
        <v>106</v>
      </c>
      <c r="BM225" t="str">
        <f>IFERROR(VLOOKUP(BL225,'class and classification'!$A$1:$B$338,2,FALSE),VLOOKUP(BL225,'class and classification'!$A$340:$B$378,2,FALSE))</f>
        <v>Predominantly Urban</v>
      </c>
      <c r="BN225" t="str">
        <f>IFERROR(VLOOKUP(BL225,'class and classification'!$A$1:$C$338,3,FALSE),VLOOKUP(BL225,'class and classification'!$A$340:$C$378,3,FALSE))</f>
        <v>SD</v>
      </c>
      <c r="BP225">
        <v>49.57</v>
      </c>
      <c r="BQ225">
        <v>72.290000000000006</v>
      </c>
      <c r="BR225">
        <v>77.78</v>
      </c>
      <c r="BS225">
        <v>75.87</v>
      </c>
      <c r="BT225">
        <v>83.4</v>
      </c>
    </row>
    <row r="226" spans="1:72"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80</v>
      </c>
      <c r="F226">
        <v>85</v>
      </c>
      <c r="G226">
        <v>89.1</v>
      </c>
      <c r="AB226" t="s">
        <v>1064</v>
      </c>
      <c r="AC226" t="e">
        <f>IFERROR(VLOOKUP(AB226,'class and classification'!$A$1:$B$338,2,FALSE),VLOOKUP(AB226,'class and classification'!$A$340:$B$378,2,FALSE))</f>
        <v>#N/A</v>
      </c>
      <c r="AD226" t="e">
        <f>IFERROR(VLOOKUP(AB226,'class and classification'!$A$1:$C$338,3,FALSE),VLOOKUP(AB226,'class and classification'!$A$340:$C$378,3,FALSE))</f>
        <v>#N/A</v>
      </c>
      <c r="AI226">
        <v>68.599999999999994</v>
      </c>
      <c r="AJ226">
        <v>81.8</v>
      </c>
      <c r="BB226" t="s">
        <v>114</v>
      </c>
      <c r="BC226" t="str">
        <f>IFERROR(VLOOKUP(BB226,'class and classification'!$A$1:$B$338,2,FALSE),VLOOKUP(BB226,'class and classification'!$A$340:$B$378,2,FALSE))</f>
        <v>Predominantly Urban</v>
      </c>
      <c r="BD226" t="str">
        <f>IFERROR(VLOOKUP(BB226,'class and classification'!$A$1:$C$338,3,FALSE),VLOOKUP(BB226,'class and classification'!$A$340:$C$378,3,FALSE))</f>
        <v>SD</v>
      </c>
      <c r="BG226">
        <v>0.7</v>
      </c>
      <c r="BH226">
        <v>0.9</v>
      </c>
      <c r="BI226">
        <v>1.5</v>
      </c>
      <c r="BJ226">
        <v>4.5999999999999996</v>
      </c>
      <c r="BL226" t="s">
        <v>114</v>
      </c>
      <c r="BM226" t="str">
        <f>IFERROR(VLOOKUP(BL226,'class and classification'!$A$1:$B$338,2,FALSE),VLOOKUP(BL226,'class and classification'!$A$340:$B$378,2,FALSE))</f>
        <v>Predominantly Urban</v>
      </c>
      <c r="BN226" t="str">
        <f>IFERROR(VLOOKUP(BL226,'class and classification'!$A$1:$C$338,3,FALSE),VLOOKUP(BL226,'class and classification'!$A$340:$C$378,3,FALSE))</f>
        <v>SD</v>
      </c>
      <c r="BP226">
        <v>79.08</v>
      </c>
      <c r="BQ226">
        <v>92.88</v>
      </c>
      <c r="BR226">
        <v>91.15</v>
      </c>
      <c r="BS226">
        <v>89.53</v>
      </c>
      <c r="BT226">
        <v>96.09</v>
      </c>
    </row>
    <row r="227" spans="1:72"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95</v>
      </c>
      <c r="F227">
        <v>96</v>
      </c>
      <c r="G227">
        <v>96.699999999999989</v>
      </c>
      <c r="AB227" t="s">
        <v>1</v>
      </c>
      <c r="AC227" t="str">
        <f>IFERROR(VLOOKUP(AB227,'class and classification'!$A$1:$B$338,2,FALSE),VLOOKUP(AB227,'class and classification'!$A$340:$B$378,2,FALSE))</f>
        <v>Predominantly Rural</v>
      </c>
      <c r="AD227" t="str">
        <f>IFERROR(VLOOKUP(AB227,'class and classification'!$A$1:$C$338,3,FALSE),VLOOKUP(AB227,'class and classification'!$A$340:$C$378,3,FALSE))</f>
        <v>SD</v>
      </c>
      <c r="AI227">
        <v>2.8</v>
      </c>
      <c r="AJ227">
        <v>3.4</v>
      </c>
      <c r="BB227" t="s">
        <v>128</v>
      </c>
      <c r="BC227" t="str">
        <f>IFERROR(VLOOKUP(BB227,'class and classification'!$A$1:$B$338,2,FALSE),VLOOKUP(BB227,'class and classification'!$A$340:$B$378,2,FALSE))</f>
        <v>Urban with Significant Rural</v>
      </c>
      <c r="BD227" t="str">
        <f>IFERROR(VLOOKUP(BB227,'class and classification'!$A$1:$C$338,3,FALSE),VLOOKUP(BB227,'class and classification'!$A$340:$C$378,3,FALSE))</f>
        <v>SD</v>
      </c>
      <c r="BG227">
        <v>3.2</v>
      </c>
      <c r="BH227">
        <v>5.4</v>
      </c>
      <c r="BI227">
        <v>8.6999999999999993</v>
      </c>
      <c r="BJ227">
        <v>9.4</v>
      </c>
      <c r="BL227" t="s">
        <v>128</v>
      </c>
      <c r="BM227" t="str">
        <f>IFERROR(VLOOKUP(BL227,'class and classification'!$A$1:$B$338,2,FALSE),VLOOKUP(BL227,'class and classification'!$A$340:$B$378,2,FALSE))</f>
        <v>Urban with Significant Rural</v>
      </c>
      <c r="BN227" t="str">
        <f>IFERROR(VLOOKUP(BL227,'class and classification'!$A$1:$C$338,3,FALSE),VLOOKUP(BL227,'class and classification'!$A$340:$C$378,3,FALSE))</f>
        <v>SD</v>
      </c>
      <c r="BP227">
        <v>47.9</v>
      </c>
      <c r="BQ227">
        <v>70.459999999999994</v>
      </c>
      <c r="BR227">
        <v>67.989999999999995</v>
      </c>
      <c r="BS227">
        <v>67.81</v>
      </c>
      <c r="BT227">
        <v>70.989999999999995</v>
      </c>
    </row>
    <row r="228" spans="1:72" x14ac:dyDescent="0.3">
      <c r="AB228" t="s">
        <v>20</v>
      </c>
      <c r="AC228" t="str">
        <f>IFERROR(VLOOKUP(AB228,'class and classification'!$A$1:$B$338,2,FALSE),VLOOKUP(AB228,'class and classification'!$A$340:$B$378,2,FALSE))</f>
        <v>Urban with Significant Rural</v>
      </c>
      <c r="AD228" t="str">
        <f>IFERROR(VLOOKUP(AB228,'class and classification'!$A$1:$C$338,3,FALSE),VLOOKUP(AB228,'class and classification'!$A$340:$C$378,3,FALSE))</f>
        <v>SD</v>
      </c>
      <c r="AI228">
        <v>0.9</v>
      </c>
      <c r="AJ228">
        <v>5.2</v>
      </c>
      <c r="BB228" t="s">
        <v>131</v>
      </c>
      <c r="BC228" t="str">
        <f>IFERROR(VLOOKUP(BB228,'class and classification'!$A$1:$B$338,2,FALSE),VLOOKUP(BB228,'class and classification'!$A$340:$B$378,2,FALSE))</f>
        <v>Predominantly Urban</v>
      </c>
      <c r="BD228" t="str">
        <f>IFERROR(VLOOKUP(BB228,'class and classification'!$A$1:$C$338,3,FALSE),VLOOKUP(BB228,'class and classification'!$A$340:$C$378,3,FALSE))</f>
        <v>SD</v>
      </c>
      <c r="BG228">
        <v>0.5</v>
      </c>
      <c r="BH228">
        <v>0.8</v>
      </c>
      <c r="BI228">
        <v>1.2</v>
      </c>
      <c r="BJ228">
        <v>1.5</v>
      </c>
      <c r="BL228" t="s">
        <v>131</v>
      </c>
      <c r="BM228" t="str">
        <f>IFERROR(VLOOKUP(BL228,'class and classification'!$A$1:$B$338,2,FALSE),VLOOKUP(BL228,'class and classification'!$A$340:$B$378,2,FALSE))</f>
        <v>Predominantly Urban</v>
      </c>
      <c r="BN228" t="str">
        <f>IFERROR(VLOOKUP(BL228,'class and classification'!$A$1:$C$338,3,FALSE),VLOOKUP(BL228,'class and classification'!$A$340:$C$378,3,FALSE))</f>
        <v>SD</v>
      </c>
      <c r="BP228">
        <v>59.04</v>
      </c>
      <c r="BQ228">
        <v>83.55</v>
      </c>
      <c r="BR228">
        <v>91.78</v>
      </c>
      <c r="BS228">
        <v>94.65</v>
      </c>
      <c r="BT228">
        <v>94.64</v>
      </c>
    </row>
    <row r="229" spans="1:72" x14ac:dyDescent="0.3">
      <c r="A229" t="s">
        <v>1187</v>
      </c>
      <c r="AB229" t="s">
        <v>57</v>
      </c>
      <c r="AC229" t="str">
        <f>IFERROR(VLOOKUP(AB229,'class and classification'!$A$1:$B$338,2,FALSE),VLOOKUP(AB229,'class and classification'!$A$340:$B$378,2,FALSE))</f>
        <v>Urban with Significant Rural</v>
      </c>
      <c r="AD229" t="str">
        <f>IFERROR(VLOOKUP(AB229,'class and classification'!$A$1:$C$338,3,FALSE),VLOOKUP(AB229,'class and classification'!$A$340:$C$378,3,FALSE))</f>
        <v>SD</v>
      </c>
      <c r="AI229">
        <v>5.4</v>
      </c>
      <c r="AJ229">
        <v>6.5</v>
      </c>
      <c r="BB229" t="s">
        <v>177</v>
      </c>
      <c r="BC229" t="str">
        <f>IFERROR(VLOOKUP(BB229,'class and classification'!$A$1:$B$338,2,FALSE),VLOOKUP(BB229,'class and classification'!$A$340:$B$378,2,FALSE))</f>
        <v>Urban with Significant Rural</v>
      </c>
      <c r="BD229" t="str">
        <f>IFERROR(VLOOKUP(BB229,'class and classification'!$A$1:$C$338,3,FALSE),VLOOKUP(BB229,'class and classification'!$A$340:$C$378,3,FALSE))</f>
        <v>SD</v>
      </c>
      <c r="BG229">
        <v>7.7</v>
      </c>
      <c r="BH229">
        <v>9.1999999999999993</v>
      </c>
      <c r="BI229">
        <v>10.199999999999999</v>
      </c>
      <c r="BJ229">
        <v>11.3</v>
      </c>
      <c r="BL229" t="s">
        <v>177</v>
      </c>
      <c r="BM229" t="str">
        <f>IFERROR(VLOOKUP(BL229,'class and classification'!$A$1:$B$338,2,FALSE),VLOOKUP(BL229,'class and classification'!$A$340:$B$378,2,FALSE))</f>
        <v>Urban with Significant Rural</v>
      </c>
      <c r="BN229" t="str">
        <f>IFERROR(VLOOKUP(BL229,'class and classification'!$A$1:$C$338,3,FALSE),VLOOKUP(BL229,'class and classification'!$A$340:$C$378,3,FALSE))</f>
        <v>SD</v>
      </c>
      <c r="BP229">
        <v>34.229999999999997</v>
      </c>
      <c r="BQ229">
        <v>63.03</v>
      </c>
      <c r="BR229">
        <v>67.739999999999995</v>
      </c>
      <c r="BS229">
        <v>69.819999999999993</v>
      </c>
      <c r="BT229">
        <v>73.45</v>
      </c>
    </row>
    <row r="230" spans="1:72"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AB230" t="s">
        <v>71</v>
      </c>
      <c r="AC230" t="str">
        <f>IFERROR(VLOOKUP(AB230,'class and classification'!$A$1:$B$338,2,FALSE),VLOOKUP(AB230,'class and classification'!$A$340:$B$378,2,FALSE))</f>
        <v>Predominantly Rural</v>
      </c>
      <c r="AD230" t="str">
        <f>IFERROR(VLOOKUP(AB230,'class and classification'!$A$1:$C$338,3,FALSE),VLOOKUP(AB230,'class and classification'!$A$340:$C$378,3,FALSE))</f>
        <v>SD</v>
      </c>
      <c r="AI230">
        <v>1.6</v>
      </c>
      <c r="AJ230">
        <v>1.9</v>
      </c>
      <c r="BB230" t="s">
        <v>222</v>
      </c>
      <c r="BC230" t="str">
        <f>IFERROR(VLOOKUP(BB230,'class and classification'!$A$1:$B$338,2,FALSE),VLOOKUP(BB230,'class and classification'!$A$340:$B$378,2,FALSE))</f>
        <v>Predominantly Urban</v>
      </c>
      <c r="BD230" t="str">
        <f>IFERROR(VLOOKUP(BB230,'class and classification'!$A$1:$C$338,3,FALSE),VLOOKUP(BB230,'class and classification'!$A$340:$C$378,3,FALSE))</f>
        <v>SD</v>
      </c>
      <c r="BG230">
        <v>2.4</v>
      </c>
      <c r="BH230">
        <v>3.1</v>
      </c>
      <c r="BI230">
        <v>4.2</v>
      </c>
      <c r="BJ230">
        <v>4.8</v>
      </c>
      <c r="BL230" t="s">
        <v>222</v>
      </c>
      <c r="BM230" t="str">
        <f>IFERROR(VLOOKUP(BL230,'class and classification'!$A$1:$B$338,2,FALSE),VLOOKUP(BL230,'class and classification'!$A$340:$B$378,2,FALSE))</f>
        <v>Predominantly Urban</v>
      </c>
      <c r="BN230" t="str">
        <f>IFERROR(VLOOKUP(BL230,'class and classification'!$A$1:$C$338,3,FALSE),VLOOKUP(BL230,'class and classification'!$A$340:$C$378,3,FALSE))</f>
        <v>SD</v>
      </c>
      <c r="BP230">
        <v>57.97</v>
      </c>
      <c r="BQ230">
        <v>81.31</v>
      </c>
      <c r="BR230">
        <v>86.51</v>
      </c>
      <c r="BS230">
        <v>87.13</v>
      </c>
      <c r="BT230">
        <v>90.46</v>
      </c>
    </row>
    <row r="231" spans="1:72"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AB231" t="s">
        <v>99</v>
      </c>
      <c r="AC231" t="str">
        <f>IFERROR(VLOOKUP(AB231,'class and classification'!$A$1:$B$338,2,FALSE),VLOOKUP(AB231,'class and classification'!$A$340:$B$378,2,FALSE))</f>
        <v>Predominantly Rural</v>
      </c>
      <c r="AD231" t="str">
        <f>IFERROR(VLOOKUP(AB231,'class and classification'!$A$1:$C$338,3,FALSE),VLOOKUP(AB231,'class and classification'!$A$340:$C$378,3,FALSE))</f>
        <v>SD</v>
      </c>
      <c r="AI231">
        <v>4.9000000000000004</v>
      </c>
      <c r="AJ231">
        <v>6.1</v>
      </c>
      <c r="BB231" t="s">
        <v>275</v>
      </c>
      <c r="BC231" t="str">
        <f>IFERROR(VLOOKUP(BB231,'class and classification'!$A$1:$B$338,2,FALSE),VLOOKUP(BB231,'class and classification'!$A$340:$B$378,2,FALSE))</f>
        <v>Urban with Significant Rural</v>
      </c>
      <c r="BD231" t="str">
        <f>IFERROR(VLOOKUP(BB231,'class and classification'!$A$1:$C$338,3,FALSE),VLOOKUP(BB231,'class and classification'!$A$340:$C$378,3,FALSE))</f>
        <v>SD</v>
      </c>
      <c r="BG231">
        <v>7.6</v>
      </c>
      <c r="BH231">
        <v>11.6</v>
      </c>
      <c r="BI231">
        <v>14.7</v>
      </c>
      <c r="BJ231">
        <v>18</v>
      </c>
      <c r="BL231" t="s">
        <v>275</v>
      </c>
      <c r="BM231" t="str">
        <f>IFERROR(VLOOKUP(BL231,'class and classification'!$A$1:$B$338,2,FALSE),VLOOKUP(BL231,'class and classification'!$A$340:$B$378,2,FALSE))</f>
        <v>Urban with Significant Rural</v>
      </c>
      <c r="BN231" t="str">
        <f>IFERROR(VLOOKUP(BL231,'class and classification'!$A$1:$C$338,3,FALSE),VLOOKUP(BL231,'class and classification'!$A$340:$C$378,3,FALSE))</f>
        <v>SD</v>
      </c>
      <c r="BP231">
        <v>41.41</v>
      </c>
      <c r="BQ231">
        <v>69.11</v>
      </c>
      <c r="BR231">
        <v>70</v>
      </c>
      <c r="BS231">
        <v>71.13</v>
      </c>
      <c r="BT231">
        <v>75.319999999999993</v>
      </c>
    </row>
    <row r="232" spans="1:72"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AB232" t="s">
        <v>243</v>
      </c>
      <c r="AC232" t="str">
        <f>IFERROR(VLOOKUP(AB232,'class and classification'!$A$1:$B$338,2,FALSE),VLOOKUP(AB232,'class and classification'!$A$340:$B$378,2,FALSE))</f>
        <v>Predominantly Rural</v>
      </c>
      <c r="AD232" t="str">
        <f>IFERROR(VLOOKUP(AB232,'class and classification'!$A$1:$C$338,3,FALSE),VLOOKUP(AB232,'class and classification'!$A$340:$C$378,3,FALSE))</f>
        <v>SD</v>
      </c>
      <c r="AI232">
        <v>10.4</v>
      </c>
      <c r="AJ232">
        <v>12.7</v>
      </c>
      <c r="BB232" t="s">
        <v>308</v>
      </c>
      <c r="BC232" t="str">
        <f>IFERROR(VLOOKUP(BB232,'class and classification'!$A$1:$B$338,2,FALSE),VLOOKUP(BB232,'class and classification'!$A$340:$B$378,2,FALSE))</f>
        <v>Predominantly Rural</v>
      </c>
      <c r="BD232" t="str">
        <f>IFERROR(VLOOKUP(BB232,'class and classification'!$A$1:$C$338,3,FALSE),VLOOKUP(BB232,'class and classification'!$A$340:$C$378,3,FALSE))</f>
        <v>SD</v>
      </c>
      <c r="BG232">
        <v>2.7</v>
      </c>
      <c r="BH232">
        <v>5.3</v>
      </c>
      <c r="BI232">
        <v>7.9</v>
      </c>
      <c r="BJ232">
        <v>9.3000000000000007</v>
      </c>
      <c r="BL232" t="s">
        <v>308</v>
      </c>
      <c r="BM232" t="str">
        <f>IFERROR(VLOOKUP(BL232,'class and classification'!$A$1:$B$338,2,FALSE),VLOOKUP(BL232,'class and classification'!$A$340:$B$378,2,FALSE))</f>
        <v>Predominantly Rural</v>
      </c>
      <c r="BN232" t="str">
        <f>IFERROR(VLOOKUP(BL232,'class and classification'!$A$1:$C$338,3,FALSE),VLOOKUP(BL232,'class and classification'!$A$340:$C$378,3,FALSE))</f>
        <v>SD</v>
      </c>
      <c r="BP232">
        <v>34.96</v>
      </c>
      <c r="BQ232">
        <v>61.77</v>
      </c>
      <c r="BR232">
        <v>70.790000000000006</v>
      </c>
      <c r="BS232">
        <v>73.86</v>
      </c>
      <c r="BT232">
        <v>75.819999999999993</v>
      </c>
    </row>
    <row r="233" spans="1:72"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AB233" t="s">
        <v>50</v>
      </c>
      <c r="AC233" t="str">
        <f>IFERROR(VLOOKUP(AB233,'class and classification'!$A$1:$B$338,2,FALSE),VLOOKUP(AB233,'class and classification'!$A$340:$B$378,2,FALSE))</f>
        <v>Predominantly Urban</v>
      </c>
      <c r="AD233" t="str">
        <f>IFERROR(VLOOKUP(AB233,'class and classification'!$A$1:$C$338,3,FALSE),VLOOKUP(AB233,'class and classification'!$A$340:$C$378,3,FALSE))</f>
        <v>SD</v>
      </c>
      <c r="AI233">
        <v>78.7</v>
      </c>
      <c r="AJ233">
        <v>79</v>
      </c>
      <c r="BB233" t="s">
        <v>12</v>
      </c>
      <c r="BC233" t="str">
        <f>IFERROR(VLOOKUP(BB233,'class and classification'!$A$1:$B$338,2,FALSE),VLOOKUP(BB233,'class and classification'!$A$340:$B$378,2,FALSE))</f>
        <v>Urban with Significant Rural</v>
      </c>
      <c r="BD233" t="str">
        <f>IFERROR(VLOOKUP(BB233,'class and classification'!$A$1:$C$338,3,FALSE),VLOOKUP(BB233,'class and classification'!$A$340:$C$378,3,FALSE))</f>
        <v>SD</v>
      </c>
      <c r="BG233">
        <v>3.8</v>
      </c>
      <c r="BH233">
        <v>4.9000000000000004</v>
      </c>
      <c r="BI233">
        <v>7.5</v>
      </c>
      <c r="BJ233">
        <v>11.9</v>
      </c>
      <c r="BL233" t="s">
        <v>12</v>
      </c>
      <c r="BM233" t="str">
        <f>IFERROR(VLOOKUP(BL233,'class and classification'!$A$1:$B$338,2,FALSE),VLOOKUP(BL233,'class and classification'!$A$340:$B$378,2,FALSE))</f>
        <v>Urban with Significant Rural</v>
      </c>
      <c r="BN233" t="str">
        <f>IFERROR(VLOOKUP(BL233,'class and classification'!$A$1:$C$338,3,FALSE),VLOOKUP(BL233,'class and classification'!$A$340:$C$378,3,FALSE))</f>
        <v>SD</v>
      </c>
      <c r="BP233">
        <v>55.11</v>
      </c>
      <c r="BQ233">
        <v>70.45</v>
      </c>
      <c r="BR233">
        <v>70.62</v>
      </c>
      <c r="BS233">
        <v>72.28</v>
      </c>
      <c r="BT233">
        <v>70.989999999999995</v>
      </c>
    </row>
    <row r="234" spans="1:72"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AB234" t="s">
        <v>68</v>
      </c>
      <c r="AC234" t="str">
        <f>IFERROR(VLOOKUP(AB234,'class and classification'!$A$1:$B$338,2,FALSE),VLOOKUP(AB234,'class and classification'!$A$340:$B$378,2,FALSE))</f>
        <v>Urban with Significant Rural</v>
      </c>
      <c r="AD234" t="str">
        <f>IFERROR(VLOOKUP(AB234,'class and classification'!$A$1:$C$338,3,FALSE),VLOOKUP(AB234,'class and classification'!$A$340:$C$378,3,FALSE))</f>
        <v>SD</v>
      </c>
      <c r="AI234">
        <v>11.5</v>
      </c>
      <c r="AJ234">
        <v>19.2</v>
      </c>
      <c r="BB234" t="s">
        <v>56</v>
      </c>
      <c r="BC234" t="str">
        <f>IFERROR(VLOOKUP(BB234,'class and classification'!$A$1:$B$338,2,FALSE),VLOOKUP(BB234,'class and classification'!$A$340:$B$378,2,FALSE))</f>
        <v>Predominantly Urban</v>
      </c>
      <c r="BD234" t="str">
        <f>IFERROR(VLOOKUP(BB234,'class and classification'!$A$1:$C$338,3,FALSE),VLOOKUP(BB234,'class and classification'!$A$340:$C$378,3,FALSE))</f>
        <v>SD</v>
      </c>
      <c r="BG234">
        <v>1.3</v>
      </c>
      <c r="BH234">
        <v>2.1</v>
      </c>
      <c r="BI234">
        <v>4.5</v>
      </c>
      <c r="BJ234">
        <v>10.7</v>
      </c>
      <c r="BL234" t="s">
        <v>56</v>
      </c>
      <c r="BM234" t="str">
        <f>IFERROR(VLOOKUP(BL234,'class and classification'!$A$1:$B$338,2,FALSE),VLOOKUP(BL234,'class and classification'!$A$340:$B$378,2,FALSE))</f>
        <v>Predominantly Urban</v>
      </c>
      <c r="BN234" t="str">
        <f>IFERROR(VLOOKUP(BL234,'class and classification'!$A$1:$C$338,3,FALSE),VLOOKUP(BL234,'class and classification'!$A$340:$C$378,3,FALSE))</f>
        <v>SD</v>
      </c>
      <c r="BP234">
        <v>36.4</v>
      </c>
      <c r="BQ234">
        <v>78.63</v>
      </c>
      <c r="BR234">
        <v>76.02</v>
      </c>
      <c r="BS234">
        <v>74.84</v>
      </c>
      <c r="BT234">
        <v>75.69</v>
      </c>
    </row>
    <row r="235" spans="1:72"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AB235" t="s">
        <v>110</v>
      </c>
      <c r="AC235" t="str">
        <f>IFERROR(VLOOKUP(AB235,'class and classification'!$A$1:$B$338,2,FALSE),VLOOKUP(AB235,'class and classification'!$A$340:$B$378,2,FALSE))</f>
        <v>Predominantly Urban</v>
      </c>
      <c r="AD235" t="str">
        <f>IFERROR(VLOOKUP(AB235,'class and classification'!$A$1:$C$338,3,FALSE),VLOOKUP(AB235,'class and classification'!$A$340:$C$378,3,FALSE))</f>
        <v>SD</v>
      </c>
      <c r="AI235">
        <v>5.5</v>
      </c>
      <c r="AJ235">
        <v>15.8</v>
      </c>
      <c r="BB235" t="s">
        <v>81</v>
      </c>
      <c r="BC235" t="str">
        <f>IFERROR(VLOOKUP(BB235,'class and classification'!$A$1:$B$338,2,FALSE),VLOOKUP(BB235,'class and classification'!$A$340:$B$378,2,FALSE))</f>
        <v>Predominantly Urban</v>
      </c>
      <c r="BD235" t="str">
        <f>IFERROR(VLOOKUP(BB235,'class and classification'!$A$1:$C$338,3,FALSE),VLOOKUP(BB235,'class and classification'!$A$340:$C$378,3,FALSE))</f>
        <v>SD</v>
      </c>
      <c r="BG235">
        <v>5.7</v>
      </c>
      <c r="BH235">
        <v>11.1</v>
      </c>
      <c r="BI235">
        <v>14.7</v>
      </c>
      <c r="BJ235">
        <v>40</v>
      </c>
      <c r="BL235" t="s">
        <v>81</v>
      </c>
      <c r="BM235" t="str">
        <f>IFERROR(VLOOKUP(BL235,'class and classification'!$A$1:$B$338,2,FALSE),VLOOKUP(BL235,'class and classification'!$A$340:$B$378,2,FALSE))</f>
        <v>Predominantly Urban</v>
      </c>
      <c r="BN235" t="str">
        <f>IFERROR(VLOOKUP(BL235,'class and classification'!$A$1:$C$338,3,FALSE),VLOOKUP(BL235,'class and classification'!$A$340:$C$378,3,FALSE))</f>
        <v>SD</v>
      </c>
      <c r="BP235">
        <v>63.95</v>
      </c>
      <c r="BQ235">
        <v>72.48</v>
      </c>
      <c r="BR235">
        <v>76</v>
      </c>
      <c r="BS235">
        <v>89.6</v>
      </c>
      <c r="BT235">
        <v>93.19</v>
      </c>
    </row>
    <row r="236" spans="1:72"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AB236" t="s">
        <v>141</v>
      </c>
      <c r="AC236" t="str">
        <f>IFERROR(VLOOKUP(AB236,'class and classification'!$A$1:$B$338,2,FALSE),VLOOKUP(AB236,'class and classification'!$A$340:$B$378,2,FALSE))</f>
        <v>Predominantly Urban</v>
      </c>
      <c r="AD236" t="str">
        <f>IFERROR(VLOOKUP(AB236,'class and classification'!$A$1:$C$338,3,FALSE),VLOOKUP(AB236,'class and classification'!$A$340:$C$378,3,FALSE))</f>
        <v>SD</v>
      </c>
      <c r="AI236">
        <v>7.5</v>
      </c>
      <c r="AJ236">
        <v>17.5</v>
      </c>
      <c r="BB236" t="s">
        <v>86</v>
      </c>
      <c r="BC236" t="str">
        <f>IFERROR(VLOOKUP(BB236,'class and classification'!$A$1:$B$338,2,FALSE),VLOOKUP(BB236,'class and classification'!$A$340:$B$378,2,FALSE))</f>
        <v>Urban with Significant Rural</v>
      </c>
      <c r="BD236" t="str">
        <f>IFERROR(VLOOKUP(BB236,'class and classification'!$A$1:$C$338,3,FALSE),VLOOKUP(BB236,'class and classification'!$A$340:$C$378,3,FALSE))</f>
        <v>SD</v>
      </c>
      <c r="BG236">
        <v>1.2</v>
      </c>
      <c r="BH236">
        <v>1.8</v>
      </c>
      <c r="BI236">
        <v>4.2</v>
      </c>
      <c r="BJ236">
        <v>19.100000000000001</v>
      </c>
      <c r="BL236" t="s">
        <v>86</v>
      </c>
      <c r="BM236" t="str">
        <f>IFERROR(VLOOKUP(BL236,'class and classification'!$A$1:$B$338,2,FALSE),VLOOKUP(BL236,'class and classification'!$A$340:$B$378,2,FALSE))</f>
        <v>Urban with Significant Rural</v>
      </c>
      <c r="BN236" t="str">
        <f>IFERROR(VLOOKUP(BL236,'class and classification'!$A$1:$C$338,3,FALSE),VLOOKUP(BL236,'class and classification'!$A$340:$C$378,3,FALSE))</f>
        <v>SD</v>
      </c>
      <c r="BP236">
        <v>53.66</v>
      </c>
      <c r="BQ236">
        <v>66.89</v>
      </c>
      <c r="BR236">
        <v>76.69</v>
      </c>
      <c r="BS236">
        <v>78.33</v>
      </c>
      <c r="BT236">
        <v>78.44</v>
      </c>
    </row>
    <row r="237" spans="1:72" x14ac:dyDescent="0.3">
      <c r="AB237" t="s">
        <v>153</v>
      </c>
      <c r="AC237" t="str">
        <f>IFERROR(VLOOKUP(AB237,'class and classification'!$A$1:$B$338,2,FALSE),VLOOKUP(AB237,'class and classification'!$A$340:$B$378,2,FALSE))</f>
        <v>Urban with Significant Rural</v>
      </c>
      <c r="AD237" t="str">
        <f>IFERROR(VLOOKUP(AB237,'class and classification'!$A$1:$C$338,3,FALSE),VLOOKUP(AB237,'class and classification'!$A$340:$C$378,3,FALSE))</f>
        <v>SD</v>
      </c>
      <c r="AI237">
        <v>14.2</v>
      </c>
      <c r="AJ237">
        <v>17.8</v>
      </c>
      <c r="BB237" t="s">
        <v>115</v>
      </c>
      <c r="BC237" t="str">
        <f>IFERROR(VLOOKUP(BB237,'class and classification'!$A$1:$B$338,2,FALSE),VLOOKUP(BB237,'class and classification'!$A$340:$B$378,2,FALSE))</f>
        <v>Predominantly Urban</v>
      </c>
      <c r="BD237" t="str">
        <f>IFERROR(VLOOKUP(BB237,'class and classification'!$A$1:$C$338,3,FALSE),VLOOKUP(BB237,'class and classification'!$A$340:$C$378,3,FALSE))</f>
        <v>SD</v>
      </c>
      <c r="BG237">
        <v>5.7</v>
      </c>
      <c r="BH237">
        <v>6.3</v>
      </c>
      <c r="BI237">
        <v>6.4</v>
      </c>
      <c r="BJ237">
        <v>15.9</v>
      </c>
      <c r="BL237" t="s">
        <v>115</v>
      </c>
      <c r="BM237" t="str">
        <f>IFERROR(VLOOKUP(BL237,'class and classification'!$A$1:$B$338,2,FALSE),VLOOKUP(BL237,'class and classification'!$A$340:$B$378,2,FALSE))</f>
        <v>Predominantly Urban</v>
      </c>
      <c r="BN237" t="str">
        <f>IFERROR(VLOOKUP(BL237,'class and classification'!$A$1:$C$338,3,FALSE),VLOOKUP(BL237,'class and classification'!$A$340:$C$378,3,FALSE))</f>
        <v>SD</v>
      </c>
      <c r="BP237">
        <v>72.91</v>
      </c>
      <c r="BQ237">
        <v>79.58</v>
      </c>
      <c r="BR237">
        <v>80.47</v>
      </c>
      <c r="BS237">
        <v>83.2</v>
      </c>
      <c r="BT237">
        <v>91.22</v>
      </c>
    </row>
    <row r="238" spans="1:72"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AB238" t="s">
        <v>201</v>
      </c>
      <c r="AC238" t="str">
        <f>IFERROR(VLOOKUP(AB238,'class and classification'!$A$1:$B$338,2,FALSE),VLOOKUP(AB238,'class and classification'!$A$340:$B$378,2,FALSE))</f>
        <v>Predominantly Urban</v>
      </c>
      <c r="AD238" t="str">
        <f>IFERROR(VLOOKUP(AB238,'class and classification'!$A$1:$C$338,3,FALSE),VLOOKUP(AB238,'class and classification'!$A$340:$C$378,3,FALSE))</f>
        <v>SD</v>
      </c>
      <c r="AI238">
        <v>51.9</v>
      </c>
      <c r="AJ238">
        <v>56.3</v>
      </c>
      <c r="BB238" t="s">
        <v>162</v>
      </c>
      <c r="BC238" t="str">
        <f>IFERROR(VLOOKUP(BB238,'class and classification'!$A$1:$B$338,2,FALSE),VLOOKUP(BB238,'class and classification'!$A$340:$B$378,2,FALSE))</f>
        <v>Urban with Significant Rural</v>
      </c>
      <c r="BD238" t="str">
        <f>IFERROR(VLOOKUP(BB238,'class and classification'!$A$1:$C$338,3,FALSE),VLOOKUP(BB238,'class and classification'!$A$340:$C$378,3,FALSE))</f>
        <v>SD</v>
      </c>
      <c r="BG238">
        <v>3.8</v>
      </c>
      <c r="BH238">
        <v>4.5999999999999996</v>
      </c>
      <c r="BI238">
        <v>11.5</v>
      </c>
      <c r="BJ238">
        <v>27.8</v>
      </c>
      <c r="BL238" t="s">
        <v>162</v>
      </c>
      <c r="BM238" t="str">
        <f>IFERROR(VLOOKUP(BL238,'class and classification'!$A$1:$B$338,2,FALSE),VLOOKUP(BL238,'class and classification'!$A$340:$B$378,2,FALSE))</f>
        <v>Urban with Significant Rural</v>
      </c>
      <c r="BN238" t="str">
        <f>IFERROR(VLOOKUP(BL238,'class and classification'!$A$1:$C$338,3,FALSE),VLOOKUP(BL238,'class and classification'!$A$340:$C$378,3,FALSE))</f>
        <v>SD</v>
      </c>
      <c r="BP238">
        <v>57.81</v>
      </c>
      <c r="BQ238">
        <v>67.37</v>
      </c>
      <c r="BR238">
        <v>63.55</v>
      </c>
      <c r="BS238">
        <v>64.98</v>
      </c>
      <c r="BT238">
        <v>63.88</v>
      </c>
    </row>
    <row r="239" spans="1:72"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98</v>
      </c>
      <c r="F239">
        <v>98</v>
      </c>
      <c r="G239">
        <v>98.7</v>
      </c>
      <c r="H239">
        <v>98.7</v>
      </c>
      <c r="I239">
        <v>98.7</v>
      </c>
      <c r="J239">
        <v>98.9</v>
      </c>
      <c r="AB239" t="s">
        <v>205</v>
      </c>
      <c r="AC239" t="str">
        <f>IFERROR(VLOOKUP(AB239,'class and classification'!$A$1:$B$338,2,FALSE),VLOOKUP(AB239,'class and classification'!$A$340:$B$378,2,FALSE))</f>
        <v>Predominantly Urban</v>
      </c>
      <c r="AD239" t="str">
        <f>IFERROR(VLOOKUP(AB239,'class and classification'!$A$1:$C$338,3,FALSE),VLOOKUP(AB239,'class and classification'!$A$340:$C$378,3,FALSE))</f>
        <v>SD</v>
      </c>
      <c r="AI239">
        <v>5.7</v>
      </c>
      <c r="AJ239">
        <v>7.2</v>
      </c>
      <c r="BB239" t="s">
        <v>231</v>
      </c>
      <c r="BC239" t="str">
        <f>IFERROR(VLOOKUP(BB239,'class and classification'!$A$1:$B$338,2,FALSE),VLOOKUP(BB239,'class and classification'!$A$340:$B$378,2,FALSE))</f>
        <v>Predominantly Rural</v>
      </c>
      <c r="BD239" t="str">
        <f>IFERROR(VLOOKUP(BB239,'class and classification'!$A$1:$C$338,3,FALSE),VLOOKUP(BB239,'class and classification'!$A$340:$C$378,3,FALSE))</f>
        <v>SD</v>
      </c>
      <c r="BG239">
        <v>1.8</v>
      </c>
      <c r="BH239">
        <v>2.4</v>
      </c>
      <c r="BI239">
        <v>15.3</v>
      </c>
      <c r="BJ239">
        <v>36</v>
      </c>
      <c r="BL239" t="s">
        <v>231</v>
      </c>
      <c r="BM239" t="str">
        <f>IFERROR(VLOOKUP(BL239,'class and classification'!$A$1:$B$338,2,FALSE),VLOOKUP(BL239,'class and classification'!$A$340:$B$378,2,FALSE))</f>
        <v>Predominantly Rural</v>
      </c>
      <c r="BN239" t="str">
        <f>IFERROR(VLOOKUP(BL239,'class and classification'!$A$1:$C$338,3,FALSE),VLOOKUP(BL239,'class and classification'!$A$340:$C$378,3,FALSE))</f>
        <v>SD</v>
      </c>
      <c r="BP239">
        <v>49.68</v>
      </c>
      <c r="BQ239">
        <v>60.84</v>
      </c>
      <c r="BR239">
        <v>62.22</v>
      </c>
      <c r="BS239">
        <v>62.35</v>
      </c>
      <c r="BT239">
        <v>63.51</v>
      </c>
    </row>
    <row r="240" spans="1:72"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94</v>
      </c>
      <c r="F240">
        <v>95</v>
      </c>
      <c r="G240">
        <v>97.1</v>
      </c>
      <c r="H240">
        <v>97.7</v>
      </c>
      <c r="I240">
        <v>98.3</v>
      </c>
      <c r="J240">
        <v>98.2</v>
      </c>
      <c r="AB240" t="s">
        <v>211</v>
      </c>
      <c r="AC240" t="str">
        <f>IFERROR(VLOOKUP(AB240,'class and classification'!$A$1:$B$338,2,FALSE),VLOOKUP(AB240,'class and classification'!$A$340:$B$378,2,FALSE))</f>
        <v>Predominantly Rural</v>
      </c>
      <c r="AD240" t="str">
        <f>IFERROR(VLOOKUP(AB240,'class and classification'!$A$1:$C$338,3,FALSE),VLOOKUP(AB240,'class and classification'!$A$340:$C$378,3,FALSE))</f>
        <v>SD</v>
      </c>
      <c r="AI240">
        <v>21.7</v>
      </c>
      <c r="AJ240">
        <v>42.1</v>
      </c>
      <c r="BB240" t="s">
        <v>108</v>
      </c>
      <c r="BC240" t="str">
        <f>IFERROR(VLOOKUP(BB240,'class and classification'!$A$1:$B$338,2,FALSE),VLOOKUP(BB240,'class and classification'!$A$340:$B$378,2,FALSE))</f>
        <v>Urban with Significant Rural</v>
      </c>
      <c r="BD240" t="str">
        <f>IFERROR(VLOOKUP(BB240,'class and classification'!$A$1:$C$338,3,FALSE),VLOOKUP(BB240,'class and classification'!$A$340:$C$378,3,FALSE))</f>
        <v>SD</v>
      </c>
      <c r="BG240">
        <v>1.4</v>
      </c>
      <c r="BH240">
        <v>1.9</v>
      </c>
      <c r="BI240">
        <v>5.3</v>
      </c>
      <c r="BJ240">
        <v>26.4</v>
      </c>
      <c r="BL240" t="s">
        <v>108</v>
      </c>
      <c r="BM240" t="str">
        <f>IFERROR(VLOOKUP(BL240,'class and classification'!$A$1:$B$338,2,FALSE),VLOOKUP(BL240,'class and classification'!$A$340:$B$378,2,FALSE))</f>
        <v>Urban with Significant Rural</v>
      </c>
      <c r="BN240" t="str">
        <f>IFERROR(VLOOKUP(BL240,'class and classification'!$A$1:$C$338,3,FALSE),VLOOKUP(BL240,'class and classification'!$A$340:$C$378,3,FALSE))</f>
        <v>SD</v>
      </c>
      <c r="BP240">
        <v>43.51</v>
      </c>
      <c r="BQ240">
        <v>78.62</v>
      </c>
      <c r="BR240">
        <v>80.22</v>
      </c>
      <c r="BS240">
        <v>79.77</v>
      </c>
      <c r="BT240">
        <v>80.180000000000007</v>
      </c>
    </row>
    <row r="241" spans="1:72"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91</v>
      </c>
      <c r="F241">
        <v>93</v>
      </c>
      <c r="G241">
        <v>95.4</v>
      </c>
      <c r="H241">
        <v>96.199999999999989</v>
      </c>
      <c r="I241">
        <v>96.5</v>
      </c>
      <c r="J241">
        <v>96.7</v>
      </c>
      <c r="AB241" t="s">
        <v>216</v>
      </c>
      <c r="AC241" t="str">
        <f>IFERROR(VLOOKUP(AB241,'class and classification'!$A$1:$B$338,2,FALSE),VLOOKUP(AB241,'class and classification'!$A$340:$B$378,2,FALSE))</f>
        <v>Predominantly Urban</v>
      </c>
      <c r="AD241" t="str">
        <f>IFERROR(VLOOKUP(AB241,'class and classification'!$A$1:$C$338,3,FALSE),VLOOKUP(AB241,'class and classification'!$A$340:$C$378,3,FALSE))</f>
        <v>SD</v>
      </c>
      <c r="AI241">
        <v>1.4</v>
      </c>
      <c r="AJ241">
        <v>1.5</v>
      </c>
      <c r="BB241" t="s">
        <v>267</v>
      </c>
      <c r="BC241" t="str">
        <f>IFERROR(VLOOKUP(BB241,'class and classification'!$A$1:$B$338,2,FALSE),VLOOKUP(BB241,'class and classification'!$A$340:$B$378,2,FALSE))</f>
        <v>Predominantly Rural</v>
      </c>
      <c r="BD241" t="str">
        <f>IFERROR(VLOOKUP(BB241,'class and classification'!$A$1:$C$338,3,FALSE),VLOOKUP(BB241,'class and classification'!$A$340:$C$378,3,FALSE))</f>
        <v>SD</v>
      </c>
      <c r="BG241">
        <v>1</v>
      </c>
      <c r="BH241">
        <v>1.6</v>
      </c>
      <c r="BI241">
        <v>6</v>
      </c>
      <c r="BJ241">
        <v>23.9</v>
      </c>
      <c r="BL241" t="s">
        <v>267</v>
      </c>
      <c r="BM241" t="str">
        <f>IFERROR(VLOOKUP(BL241,'class and classification'!$A$1:$B$338,2,FALSE),VLOOKUP(BL241,'class and classification'!$A$340:$B$378,2,FALSE))</f>
        <v>Predominantly Rural</v>
      </c>
      <c r="BN241" t="str">
        <f>IFERROR(VLOOKUP(BL241,'class and classification'!$A$1:$C$338,3,FALSE),VLOOKUP(BL241,'class and classification'!$A$340:$C$378,3,FALSE))</f>
        <v>SD</v>
      </c>
      <c r="BP241">
        <v>50.37</v>
      </c>
      <c r="BQ241">
        <v>56.32</v>
      </c>
      <c r="BR241">
        <v>52.08</v>
      </c>
      <c r="BS241">
        <v>51.26</v>
      </c>
      <c r="BT241">
        <v>56.47</v>
      </c>
    </row>
    <row r="242" spans="1:72"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86</v>
      </c>
      <c r="F242">
        <v>88</v>
      </c>
      <c r="G242">
        <v>90.399999999999991</v>
      </c>
      <c r="H242">
        <v>92</v>
      </c>
      <c r="I242">
        <v>93.1</v>
      </c>
      <c r="J242">
        <v>93.5</v>
      </c>
      <c r="AB242" t="s">
        <v>246</v>
      </c>
      <c r="AC242" t="str">
        <f>IFERROR(VLOOKUP(AB242,'class and classification'!$A$1:$B$338,2,FALSE),VLOOKUP(AB242,'class and classification'!$A$340:$B$378,2,FALSE))</f>
        <v>Predominantly Urban</v>
      </c>
      <c r="AD242" t="str">
        <f>IFERROR(VLOOKUP(AB242,'class and classification'!$A$1:$C$338,3,FALSE),VLOOKUP(AB242,'class and classification'!$A$340:$C$378,3,FALSE))</f>
        <v>SD</v>
      </c>
      <c r="AI242">
        <v>5</v>
      </c>
      <c r="AJ242">
        <v>10.199999999999999</v>
      </c>
      <c r="BB242" t="s">
        <v>277</v>
      </c>
      <c r="BC242" t="str">
        <f>IFERROR(VLOOKUP(BB242,'class and classification'!$A$1:$B$338,2,FALSE),VLOOKUP(BB242,'class and classification'!$A$340:$B$378,2,FALSE))</f>
        <v>Predominantly Urban</v>
      </c>
      <c r="BD242" t="str">
        <f>IFERROR(VLOOKUP(BB242,'class and classification'!$A$1:$C$338,3,FALSE),VLOOKUP(BB242,'class and classification'!$A$340:$C$378,3,FALSE))</f>
        <v>SD</v>
      </c>
      <c r="BG242">
        <v>19.899999999999999</v>
      </c>
      <c r="BH242">
        <v>43.2</v>
      </c>
      <c r="BI242">
        <v>49.1</v>
      </c>
      <c r="BJ242">
        <v>61.1</v>
      </c>
      <c r="BL242" t="s">
        <v>277</v>
      </c>
      <c r="BM242" t="str">
        <f>IFERROR(VLOOKUP(BL242,'class and classification'!$A$1:$B$338,2,FALSE),VLOOKUP(BL242,'class and classification'!$A$340:$B$378,2,FALSE))</f>
        <v>Predominantly Urban</v>
      </c>
      <c r="BN242" t="str">
        <f>IFERROR(VLOOKUP(BL242,'class and classification'!$A$1:$C$338,3,FALSE),VLOOKUP(BL242,'class and classification'!$A$340:$C$378,3,FALSE))</f>
        <v>SD</v>
      </c>
      <c r="BP242">
        <v>51.86</v>
      </c>
      <c r="BQ242">
        <v>86.76</v>
      </c>
      <c r="BR242">
        <v>83.29</v>
      </c>
      <c r="BS242">
        <v>84.5</v>
      </c>
      <c r="BT242">
        <v>85.36</v>
      </c>
    </row>
    <row r="243" spans="1:72"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83</v>
      </c>
      <c r="F243">
        <v>89</v>
      </c>
      <c r="G243">
        <v>91.2</v>
      </c>
      <c r="H243">
        <v>93</v>
      </c>
      <c r="I243">
        <v>93.4</v>
      </c>
      <c r="J243">
        <v>94.8</v>
      </c>
      <c r="AB243" t="s">
        <v>300</v>
      </c>
      <c r="AC243" t="str">
        <f>IFERROR(VLOOKUP(AB243,'class and classification'!$A$1:$B$338,2,FALSE),VLOOKUP(AB243,'class and classification'!$A$340:$B$378,2,FALSE))</f>
        <v>Urban with Significant Rural</v>
      </c>
      <c r="AD243" t="str">
        <f>IFERROR(VLOOKUP(AB243,'class and classification'!$A$1:$C$338,3,FALSE),VLOOKUP(AB243,'class and classification'!$A$340:$C$378,3,FALSE))</f>
        <v>SD</v>
      </c>
      <c r="AI243">
        <v>29.2</v>
      </c>
      <c r="AJ243">
        <v>40.9</v>
      </c>
      <c r="BB243" t="s">
        <v>280</v>
      </c>
      <c r="BC243" t="str">
        <f>IFERROR(VLOOKUP(BB243,'class and classification'!$A$1:$B$338,2,FALSE),VLOOKUP(BB243,'class and classification'!$A$340:$B$378,2,FALSE))</f>
        <v>Urban with Significant Rural</v>
      </c>
      <c r="BD243" t="str">
        <f>IFERROR(VLOOKUP(BB243,'class and classification'!$A$1:$C$338,3,FALSE),VLOOKUP(BB243,'class and classification'!$A$340:$C$378,3,FALSE))</f>
        <v>SD</v>
      </c>
      <c r="BG243">
        <v>3.5</v>
      </c>
      <c r="BH243">
        <v>6.9</v>
      </c>
      <c r="BI243">
        <v>11.6</v>
      </c>
      <c r="BJ243">
        <v>24.1</v>
      </c>
      <c r="BL243" t="s">
        <v>280</v>
      </c>
      <c r="BM243" t="str">
        <f>IFERROR(VLOOKUP(BL243,'class and classification'!$A$1:$B$338,2,FALSE),VLOOKUP(BL243,'class and classification'!$A$340:$B$378,2,FALSE))</f>
        <v>Urban with Significant Rural</v>
      </c>
      <c r="BN243" t="str">
        <f>IFERROR(VLOOKUP(BL243,'class and classification'!$A$1:$C$338,3,FALSE),VLOOKUP(BL243,'class and classification'!$A$340:$C$378,3,FALSE))</f>
        <v>SD</v>
      </c>
      <c r="BP243">
        <v>40.770000000000003</v>
      </c>
      <c r="BQ243">
        <v>61.19</v>
      </c>
      <c r="BR243">
        <v>61.65</v>
      </c>
      <c r="BS243">
        <v>68.06</v>
      </c>
      <c r="BT243">
        <v>67.260000000000005</v>
      </c>
    </row>
    <row r="244" spans="1:72" x14ac:dyDescent="0.3">
      <c r="AB244" t="s">
        <v>317</v>
      </c>
      <c r="AC244" t="str">
        <f>IFERROR(VLOOKUP(AB244,'class and classification'!$A$1:$B$338,2,FALSE),VLOOKUP(AB244,'class and classification'!$A$340:$B$378,2,FALSE))</f>
        <v>Predominantly Rural</v>
      </c>
      <c r="AD244" t="str">
        <f>IFERROR(VLOOKUP(AB244,'class and classification'!$A$1:$C$338,3,FALSE),VLOOKUP(AB244,'class and classification'!$A$340:$C$378,3,FALSE))</f>
        <v>SD</v>
      </c>
      <c r="AI244">
        <v>22.3</v>
      </c>
      <c r="AJ244">
        <v>46.3</v>
      </c>
      <c r="BB244" t="s">
        <v>285</v>
      </c>
      <c r="BC244" t="str">
        <f>IFERROR(VLOOKUP(BB244,'class and classification'!$A$1:$B$338,2,FALSE),VLOOKUP(BB244,'class and classification'!$A$340:$B$378,2,FALSE))</f>
        <v>Urban with Significant Rural</v>
      </c>
      <c r="BD244" t="str">
        <f>IFERROR(VLOOKUP(BB244,'class and classification'!$A$1:$C$338,3,FALSE),VLOOKUP(BB244,'class and classification'!$A$340:$C$378,3,FALSE))</f>
        <v>SD</v>
      </c>
      <c r="BG244">
        <v>2.6</v>
      </c>
      <c r="BH244">
        <v>6.8</v>
      </c>
      <c r="BI244">
        <v>8.3000000000000007</v>
      </c>
      <c r="BJ244">
        <v>34.6</v>
      </c>
      <c r="BL244" t="s">
        <v>285</v>
      </c>
      <c r="BM244" t="str">
        <f>IFERROR(VLOOKUP(BL244,'class and classification'!$A$1:$B$338,2,FALSE),VLOOKUP(BL244,'class and classification'!$A$340:$B$378,2,FALSE))</f>
        <v>Urban with Significant Rural</v>
      </c>
      <c r="BN244" t="str">
        <f>IFERROR(VLOOKUP(BL244,'class and classification'!$A$1:$C$338,3,FALSE),VLOOKUP(BL244,'class and classification'!$A$340:$C$378,3,FALSE))</f>
        <v>SD</v>
      </c>
      <c r="BP244">
        <v>30.44</v>
      </c>
      <c r="BQ244">
        <v>60.1</v>
      </c>
      <c r="BR244">
        <v>65.02</v>
      </c>
      <c r="BS244">
        <v>65.95</v>
      </c>
      <c r="BT244">
        <v>66.5</v>
      </c>
    </row>
    <row r="245" spans="1:72"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AB245" t="s">
        <v>76</v>
      </c>
      <c r="AC245" t="str">
        <f>IFERROR(VLOOKUP(AB245,'class and classification'!$A$1:$B$338,2,FALSE),VLOOKUP(AB245,'class and classification'!$A$340:$B$378,2,FALSE))</f>
        <v>Predominantly Rural</v>
      </c>
      <c r="AD245" t="str">
        <f>IFERROR(VLOOKUP(AB245,'class and classification'!$A$1:$C$338,3,FALSE),VLOOKUP(AB245,'class and classification'!$A$340:$C$378,3,FALSE))</f>
        <v>SD</v>
      </c>
      <c r="AI245">
        <v>11.8</v>
      </c>
      <c r="AJ245">
        <v>13.2</v>
      </c>
      <c r="BB245" t="s">
        <v>63</v>
      </c>
      <c r="BC245" t="str">
        <f>IFERROR(VLOOKUP(BB245,'class and classification'!$A$1:$B$338,2,FALSE),VLOOKUP(BB245,'class and classification'!$A$340:$B$378,2,FALSE))</f>
        <v>Urban with Significant Rural</v>
      </c>
      <c r="BD245" t="str">
        <f>IFERROR(VLOOKUP(BB245,'class and classification'!$A$1:$C$338,3,FALSE),VLOOKUP(BB245,'class and classification'!$A$340:$C$378,3,FALSE))</f>
        <v>SD</v>
      </c>
      <c r="BG245">
        <v>6.9</v>
      </c>
      <c r="BH245">
        <v>8.5</v>
      </c>
      <c r="BI245">
        <v>10.5</v>
      </c>
      <c r="BJ245">
        <v>14.6</v>
      </c>
      <c r="BL245" t="s">
        <v>63</v>
      </c>
      <c r="BM245" t="str">
        <f>IFERROR(VLOOKUP(BL245,'class and classification'!$A$1:$B$338,2,FALSE),VLOOKUP(BL245,'class and classification'!$A$340:$B$378,2,FALSE))</f>
        <v>Urban with Significant Rural</v>
      </c>
      <c r="BN245" t="str">
        <f>IFERROR(VLOOKUP(BL245,'class and classification'!$A$1:$C$338,3,FALSE),VLOOKUP(BL245,'class and classification'!$A$340:$C$378,3,FALSE))</f>
        <v>SD</v>
      </c>
      <c r="BP245">
        <v>47.07</v>
      </c>
      <c r="BQ245">
        <v>61.92</v>
      </c>
      <c r="BR245">
        <v>68.069999999999993</v>
      </c>
      <c r="BS245">
        <v>69.83</v>
      </c>
      <c r="BT245">
        <v>70.739999999999995</v>
      </c>
    </row>
    <row r="246" spans="1:72"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91</v>
      </c>
      <c r="F246">
        <v>92</v>
      </c>
      <c r="G246">
        <v>94.8</v>
      </c>
      <c r="H246">
        <v>96</v>
      </c>
      <c r="I246">
        <v>97.6</v>
      </c>
      <c r="J246">
        <v>97.9</v>
      </c>
      <c r="AB246" t="s">
        <v>121</v>
      </c>
      <c r="AC246" t="str">
        <f>IFERROR(VLOOKUP(AB246,'class and classification'!$A$1:$B$338,2,FALSE),VLOOKUP(AB246,'class and classification'!$A$340:$B$378,2,FALSE))</f>
        <v>Predominantly Rural</v>
      </c>
      <c r="AD246" t="str">
        <f>IFERROR(VLOOKUP(AB246,'class and classification'!$A$1:$C$338,3,FALSE),VLOOKUP(AB246,'class and classification'!$A$340:$C$378,3,FALSE))</f>
        <v>SD</v>
      </c>
      <c r="AI246">
        <v>6.2</v>
      </c>
      <c r="AJ246">
        <v>8.1999999999999993</v>
      </c>
      <c r="BB246" t="s">
        <v>200</v>
      </c>
      <c r="BC246" t="str">
        <f>IFERROR(VLOOKUP(BB246,'class and classification'!$A$1:$B$338,2,FALSE),VLOOKUP(BB246,'class and classification'!$A$340:$B$378,2,FALSE))</f>
        <v>Predominantly Urban</v>
      </c>
      <c r="BD246" t="str">
        <f>IFERROR(VLOOKUP(BB246,'class and classification'!$A$1:$C$338,3,FALSE),VLOOKUP(BB246,'class and classification'!$A$340:$C$378,3,FALSE))</f>
        <v>SD</v>
      </c>
      <c r="BG246">
        <v>0.9</v>
      </c>
      <c r="BH246">
        <v>1.8</v>
      </c>
      <c r="BI246">
        <v>2.5</v>
      </c>
      <c r="BJ246">
        <v>1.5</v>
      </c>
      <c r="BL246" t="s">
        <v>200</v>
      </c>
      <c r="BM246" t="str">
        <f>IFERROR(VLOOKUP(BL246,'class and classification'!$A$1:$B$338,2,FALSE),VLOOKUP(BL246,'class and classification'!$A$340:$B$378,2,FALSE))</f>
        <v>Predominantly Urban</v>
      </c>
      <c r="BN246" t="str">
        <f>IFERROR(VLOOKUP(BL246,'class and classification'!$A$1:$C$338,3,FALSE),VLOOKUP(BL246,'class and classification'!$A$340:$C$378,3,FALSE))</f>
        <v>SD</v>
      </c>
      <c r="BP246">
        <v>74.95</v>
      </c>
      <c r="BQ246">
        <v>89.62</v>
      </c>
      <c r="BR246">
        <v>95.01</v>
      </c>
      <c r="BS246">
        <v>93.42</v>
      </c>
      <c r="BT246">
        <v>93.4</v>
      </c>
    </row>
    <row r="247" spans="1:72"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68</v>
      </c>
      <c r="F247">
        <v>76</v>
      </c>
      <c r="G247">
        <v>83.1</v>
      </c>
      <c r="H247">
        <v>87.6</v>
      </c>
      <c r="I247">
        <v>92.2</v>
      </c>
      <c r="J247">
        <v>95.2</v>
      </c>
      <c r="AB247" t="s">
        <v>126</v>
      </c>
      <c r="AC247" t="str">
        <f>IFERROR(VLOOKUP(AB247,'class and classification'!$A$1:$B$338,2,FALSE),VLOOKUP(AB247,'class and classification'!$A$340:$B$378,2,FALSE))</f>
        <v>Urban with Significant Rural</v>
      </c>
      <c r="AD247" t="str">
        <f>IFERROR(VLOOKUP(AB247,'class and classification'!$A$1:$C$338,3,FALSE),VLOOKUP(AB247,'class and classification'!$A$340:$C$378,3,FALSE))</f>
        <v>SD</v>
      </c>
      <c r="AI247">
        <v>5.5</v>
      </c>
      <c r="AJ247">
        <v>29.5</v>
      </c>
      <c r="BB247" t="s">
        <v>245</v>
      </c>
      <c r="BC247" t="str">
        <f>IFERROR(VLOOKUP(BB247,'class and classification'!$A$1:$B$338,2,FALSE),VLOOKUP(BB247,'class and classification'!$A$340:$B$378,2,FALSE))</f>
        <v>Predominantly Rural</v>
      </c>
      <c r="BD247" t="str">
        <f>IFERROR(VLOOKUP(BB247,'class and classification'!$A$1:$C$338,3,FALSE),VLOOKUP(BB247,'class and classification'!$A$340:$C$378,3,FALSE))</f>
        <v>SD</v>
      </c>
      <c r="BG247">
        <v>10.199999999999999</v>
      </c>
      <c r="BH247">
        <v>12.3</v>
      </c>
      <c r="BI247">
        <v>23.6</v>
      </c>
      <c r="BJ247">
        <v>24.2</v>
      </c>
      <c r="BL247" t="s">
        <v>245</v>
      </c>
      <c r="BM247" t="str">
        <f>IFERROR(VLOOKUP(BL247,'class and classification'!$A$1:$B$338,2,FALSE),VLOOKUP(BL247,'class and classification'!$A$340:$B$378,2,FALSE))</f>
        <v>Predominantly Rural</v>
      </c>
      <c r="BN247" t="str">
        <f>IFERROR(VLOOKUP(BL247,'class and classification'!$A$1:$C$338,3,FALSE),VLOOKUP(BL247,'class and classification'!$A$340:$C$378,3,FALSE))</f>
        <v>SD</v>
      </c>
      <c r="BP247">
        <v>35.090000000000003</v>
      </c>
      <c r="BQ247">
        <v>54.01</v>
      </c>
      <c r="BR247">
        <v>54.28</v>
      </c>
      <c r="BS247">
        <v>57.1</v>
      </c>
      <c r="BT247">
        <v>58.15</v>
      </c>
    </row>
    <row r="248" spans="1:72"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85</v>
      </c>
      <c r="F248">
        <v>85</v>
      </c>
      <c r="G248">
        <v>90.8</v>
      </c>
      <c r="H248">
        <v>93.899999999999991</v>
      </c>
      <c r="I248">
        <v>95</v>
      </c>
      <c r="J248">
        <v>95.2</v>
      </c>
      <c r="AB248" t="s">
        <v>213</v>
      </c>
      <c r="AC248" t="str">
        <f>IFERROR(VLOOKUP(AB248,'class and classification'!$A$1:$B$338,2,FALSE),VLOOKUP(AB248,'class and classification'!$A$340:$B$378,2,FALSE))</f>
        <v>Predominantly Rural</v>
      </c>
      <c r="AD248" t="str">
        <f>IFERROR(VLOOKUP(AB248,'class and classification'!$A$1:$C$338,3,FALSE),VLOOKUP(AB248,'class and classification'!$A$340:$C$378,3,FALSE))</f>
        <v>SD</v>
      </c>
      <c r="AI248">
        <v>4.9000000000000004</v>
      </c>
      <c r="AJ248">
        <v>5.8</v>
      </c>
      <c r="BB248" t="s">
        <v>287</v>
      </c>
      <c r="BC248" t="str">
        <f>IFERROR(VLOOKUP(BB248,'class and classification'!$A$1:$B$338,2,FALSE),VLOOKUP(BB248,'class and classification'!$A$340:$B$378,2,FALSE))</f>
        <v>Predominantly Rural</v>
      </c>
      <c r="BD248" t="str">
        <f>IFERROR(VLOOKUP(BB248,'class and classification'!$A$1:$C$338,3,FALSE),VLOOKUP(BB248,'class and classification'!$A$340:$C$378,3,FALSE))</f>
        <v>SD</v>
      </c>
      <c r="BG248">
        <v>13.2</v>
      </c>
      <c r="BH248">
        <v>14.9</v>
      </c>
      <c r="BI248">
        <v>16.5</v>
      </c>
      <c r="BJ248">
        <v>19</v>
      </c>
      <c r="BL248" t="s">
        <v>287</v>
      </c>
      <c r="BM248" t="str">
        <f>IFERROR(VLOOKUP(BL248,'class and classification'!$A$1:$B$338,2,FALSE),VLOOKUP(BL248,'class and classification'!$A$340:$B$378,2,FALSE))</f>
        <v>Predominantly Rural</v>
      </c>
      <c r="BN248" t="str">
        <f>IFERROR(VLOOKUP(BL248,'class and classification'!$A$1:$C$338,3,FALSE),VLOOKUP(BL248,'class and classification'!$A$340:$C$378,3,FALSE))</f>
        <v>SD</v>
      </c>
      <c r="BP248">
        <v>46.66</v>
      </c>
      <c r="BQ248">
        <v>64.17</v>
      </c>
      <c r="BR248">
        <v>69.75</v>
      </c>
      <c r="BS248">
        <v>70.459999999999994</v>
      </c>
      <c r="BT248">
        <v>72.64</v>
      </c>
    </row>
    <row r="249" spans="1:72"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97</v>
      </c>
      <c r="F249">
        <v>97</v>
      </c>
      <c r="G249">
        <v>97.9</v>
      </c>
      <c r="H249">
        <v>98.699999999999989</v>
      </c>
      <c r="I249">
        <v>98.5</v>
      </c>
      <c r="J249">
        <v>98.3</v>
      </c>
      <c r="AB249" t="s">
        <v>224</v>
      </c>
      <c r="AC249" t="str">
        <f>IFERROR(VLOOKUP(AB249,'class and classification'!$A$1:$B$338,2,FALSE),VLOOKUP(AB249,'class and classification'!$A$340:$B$378,2,FALSE))</f>
        <v>Predominantly Rural</v>
      </c>
      <c r="AD249" t="str">
        <f>IFERROR(VLOOKUP(AB249,'class and classification'!$A$1:$C$338,3,FALSE),VLOOKUP(AB249,'class and classification'!$A$340:$C$378,3,FALSE))</f>
        <v>SD</v>
      </c>
      <c r="AI249">
        <v>7.4</v>
      </c>
      <c r="AJ249">
        <v>10.4</v>
      </c>
      <c r="BB249" t="s">
        <v>303</v>
      </c>
      <c r="BC249" t="str">
        <f>IFERROR(VLOOKUP(BB249,'class and classification'!$A$1:$B$338,2,FALSE),VLOOKUP(BB249,'class and classification'!$A$340:$B$378,2,FALSE))</f>
        <v>Predominantly Rural</v>
      </c>
      <c r="BD249" t="str">
        <f>IFERROR(VLOOKUP(BB249,'class and classification'!$A$1:$C$338,3,FALSE),VLOOKUP(BB249,'class and classification'!$A$340:$C$378,3,FALSE))</f>
        <v>SD</v>
      </c>
      <c r="BG249">
        <v>8</v>
      </c>
      <c r="BH249">
        <v>16.7</v>
      </c>
      <c r="BI249">
        <v>24.9</v>
      </c>
      <c r="BJ249">
        <v>42.2</v>
      </c>
      <c r="BL249" t="s">
        <v>303</v>
      </c>
      <c r="BM249" t="str">
        <f>IFERROR(VLOOKUP(BL249,'class and classification'!$A$1:$B$338,2,FALSE),VLOOKUP(BL249,'class and classification'!$A$340:$B$378,2,FALSE))</f>
        <v>Predominantly Rural</v>
      </c>
      <c r="BN249" t="str">
        <f>IFERROR(VLOOKUP(BL249,'class and classification'!$A$1:$C$338,3,FALSE),VLOOKUP(BL249,'class and classification'!$A$340:$C$378,3,FALSE))</f>
        <v>SD</v>
      </c>
      <c r="BP249">
        <v>24.48</v>
      </c>
      <c r="BQ249">
        <v>53.69</v>
      </c>
      <c r="BR249">
        <v>52.49</v>
      </c>
      <c r="BS249">
        <v>52.6</v>
      </c>
      <c r="BT249">
        <v>52.8</v>
      </c>
    </row>
    <row r="250" spans="1:72"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86</v>
      </c>
      <c r="F250">
        <v>86</v>
      </c>
      <c r="G250">
        <v>91.4</v>
      </c>
      <c r="H250">
        <v>93.4</v>
      </c>
      <c r="I250">
        <v>94.8</v>
      </c>
      <c r="J250">
        <v>95.2</v>
      </c>
      <c r="AB250" t="s">
        <v>227</v>
      </c>
      <c r="AC250" t="str">
        <f>IFERROR(VLOOKUP(AB250,'class and classification'!$A$1:$B$338,2,FALSE),VLOOKUP(AB250,'class and classification'!$A$340:$B$378,2,FALSE))</f>
        <v>Urban with Significant Rural</v>
      </c>
      <c r="AD250" t="str">
        <f>IFERROR(VLOOKUP(AB250,'class and classification'!$A$1:$C$338,3,FALSE),VLOOKUP(AB250,'class and classification'!$A$340:$C$378,3,FALSE))</f>
        <v>SD</v>
      </c>
      <c r="AI250">
        <v>2.6</v>
      </c>
      <c r="AJ250">
        <v>3.8</v>
      </c>
      <c r="BB250" t="s">
        <v>100</v>
      </c>
      <c r="BC250" t="str">
        <f>IFERROR(VLOOKUP(BB250,'class and classification'!$A$1:$B$338,2,FALSE),VLOOKUP(BB250,'class and classification'!$A$340:$B$378,2,FALSE))</f>
        <v>Predominantly Urban</v>
      </c>
      <c r="BD250" t="str">
        <f>IFERROR(VLOOKUP(BB250,'class and classification'!$A$1:$C$338,3,FALSE),VLOOKUP(BB250,'class and classification'!$A$340:$C$378,3,FALSE))</f>
        <v>SD</v>
      </c>
      <c r="BG250">
        <v>1.3</v>
      </c>
      <c r="BH250">
        <v>2.9</v>
      </c>
      <c r="BI250">
        <v>4.5</v>
      </c>
      <c r="BJ250">
        <v>15.7</v>
      </c>
      <c r="BL250" t="s">
        <v>100</v>
      </c>
      <c r="BM250" t="str">
        <f>IFERROR(VLOOKUP(BL250,'class and classification'!$A$1:$B$338,2,FALSE),VLOOKUP(BL250,'class and classification'!$A$340:$B$378,2,FALSE))</f>
        <v>Predominantly Urban</v>
      </c>
      <c r="BN250" t="str">
        <f>IFERROR(VLOOKUP(BL250,'class and classification'!$A$1:$C$338,3,FALSE),VLOOKUP(BL250,'class and classification'!$A$340:$C$378,3,FALSE))</f>
        <v>SD</v>
      </c>
      <c r="BP250">
        <v>67.540000000000006</v>
      </c>
      <c r="BQ250">
        <v>82.37</v>
      </c>
      <c r="BR250">
        <v>92.27</v>
      </c>
      <c r="BS250">
        <v>95.87</v>
      </c>
      <c r="BT250">
        <v>95.95</v>
      </c>
    </row>
    <row r="251" spans="1:72"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84</v>
      </c>
      <c r="F251">
        <v>88</v>
      </c>
      <c r="G251">
        <v>91.9</v>
      </c>
      <c r="H251">
        <v>92.1</v>
      </c>
      <c r="I251">
        <v>94</v>
      </c>
      <c r="J251">
        <v>95.8</v>
      </c>
      <c r="AB251" t="s">
        <v>230</v>
      </c>
      <c r="AC251" t="str">
        <f>IFERROR(VLOOKUP(AB251,'class and classification'!$A$1:$B$338,2,FALSE),VLOOKUP(AB251,'class and classification'!$A$340:$B$378,2,FALSE))</f>
        <v>Predominantly Rural</v>
      </c>
      <c r="AD251" t="str">
        <f>IFERROR(VLOOKUP(AB251,'class and classification'!$A$1:$C$338,3,FALSE),VLOOKUP(AB251,'class and classification'!$A$340:$C$378,3,FALSE))</f>
        <v>SD</v>
      </c>
      <c r="AI251">
        <v>19</v>
      </c>
      <c r="AJ251">
        <v>21.6</v>
      </c>
      <c r="BB251" t="s">
        <v>103</v>
      </c>
      <c r="BC251" t="str">
        <f>IFERROR(VLOOKUP(BB251,'class and classification'!$A$1:$B$338,2,FALSE),VLOOKUP(BB251,'class and classification'!$A$340:$B$378,2,FALSE))</f>
        <v>Predominantly Urban</v>
      </c>
      <c r="BD251" t="str">
        <f>IFERROR(VLOOKUP(BB251,'class and classification'!$A$1:$C$338,3,FALSE),VLOOKUP(BB251,'class and classification'!$A$340:$C$378,3,FALSE))</f>
        <v>SD</v>
      </c>
      <c r="BG251">
        <v>2.8</v>
      </c>
      <c r="BH251">
        <v>3</v>
      </c>
      <c r="BI251">
        <v>60.2</v>
      </c>
      <c r="BJ251">
        <v>67.8</v>
      </c>
      <c r="BL251" t="s">
        <v>103</v>
      </c>
      <c r="BM251" t="str">
        <f>IFERROR(VLOOKUP(BL251,'class and classification'!$A$1:$B$338,2,FALSE),VLOOKUP(BL251,'class and classification'!$A$340:$B$378,2,FALSE))</f>
        <v>Predominantly Urban</v>
      </c>
      <c r="BN251" t="str">
        <f>IFERROR(VLOOKUP(BL251,'class and classification'!$A$1:$C$338,3,FALSE),VLOOKUP(BL251,'class and classification'!$A$340:$C$378,3,FALSE))</f>
        <v>SD</v>
      </c>
      <c r="BP251">
        <v>55.47</v>
      </c>
      <c r="BQ251">
        <v>80.41</v>
      </c>
      <c r="BR251">
        <v>84.77</v>
      </c>
      <c r="BS251">
        <v>81.66</v>
      </c>
      <c r="BT251">
        <v>86.1</v>
      </c>
    </row>
    <row r="252" spans="1:72"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82</v>
      </c>
      <c r="F252">
        <v>90</v>
      </c>
      <c r="G252">
        <v>93.9</v>
      </c>
      <c r="H252">
        <v>92.7</v>
      </c>
      <c r="I252">
        <v>94.3</v>
      </c>
      <c r="J252">
        <v>95.2</v>
      </c>
      <c r="AB252" t="s">
        <v>9</v>
      </c>
      <c r="AC252" t="str">
        <f>IFERROR(VLOOKUP(AB252,'class and classification'!$A$1:$B$338,2,FALSE),VLOOKUP(AB252,'class and classification'!$A$340:$B$378,2,FALSE))</f>
        <v>Predominantly Urban</v>
      </c>
      <c r="AD252" t="str">
        <f>IFERROR(VLOOKUP(AB252,'class and classification'!$A$1:$C$338,3,FALSE),VLOOKUP(AB252,'class and classification'!$A$340:$C$378,3,FALSE))</f>
        <v>SD</v>
      </c>
      <c r="AI252">
        <v>23.6</v>
      </c>
      <c r="AJ252">
        <v>25.2</v>
      </c>
      <c r="BB252" t="s">
        <v>118</v>
      </c>
      <c r="BC252" t="str">
        <f>IFERROR(VLOOKUP(BB252,'class and classification'!$A$1:$B$338,2,FALSE),VLOOKUP(BB252,'class and classification'!$A$340:$B$378,2,FALSE))</f>
        <v>Predominantly Urban</v>
      </c>
      <c r="BD252" t="str">
        <f>IFERROR(VLOOKUP(BB252,'class and classification'!$A$1:$C$338,3,FALSE),VLOOKUP(BB252,'class and classification'!$A$340:$C$378,3,FALSE))</f>
        <v>SD</v>
      </c>
      <c r="BG252">
        <v>2</v>
      </c>
      <c r="BH252">
        <v>2.6</v>
      </c>
      <c r="BI252">
        <v>2.7</v>
      </c>
      <c r="BJ252">
        <v>3.6</v>
      </c>
      <c r="BL252" t="s">
        <v>118</v>
      </c>
      <c r="BM252" t="str">
        <f>IFERROR(VLOOKUP(BL252,'class and classification'!$A$1:$B$338,2,FALSE),VLOOKUP(BL252,'class and classification'!$A$340:$B$378,2,FALSE))</f>
        <v>Predominantly Urban</v>
      </c>
      <c r="BN252" t="str">
        <f>IFERROR(VLOOKUP(BL252,'class and classification'!$A$1:$C$338,3,FALSE),VLOOKUP(BL252,'class and classification'!$A$340:$C$378,3,FALSE))</f>
        <v>SD</v>
      </c>
      <c r="BP252">
        <v>51.1</v>
      </c>
      <c r="BQ252">
        <v>73.36</v>
      </c>
      <c r="BR252">
        <v>76.680000000000007</v>
      </c>
      <c r="BS252">
        <v>77.040000000000006</v>
      </c>
      <c r="BT252">
        <v>76.56</v>
      </c>
    </row>
    <row r="253" spans="1:72"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97</v>
      </c>
      <c r="F253">
        <v>97</v>
      </c>
      <c r="G253">
        <v>97.2</v>
      </c>
      <c r="H253">
        <v>96.7</v>
      </c>
      <c r="I253">
        <v>96.5</v>
      </c>
      <c r="J253">
        <v>97.2</v>
      </c>
      <c r="AB253" t="s">
        <v>32</v>
      </c>
      <c r="AC253" t="str">
        <f>IFERROR(VLOOKUP(AB253,'class and classification'!$A$1:$B$338,2,FALSE),VLOOKUP(AB253,'class and classification'!$A$340:$B$378,2,FALSE))</f>
        <v>Urban with Significant Rural</v>
      </c>
      <c r="AD253" t="str">
        <f>IFERROR(VLOOKUP(AB253,'class and classification'!$A$1:$C$338,3,FALSE),VLOOKUP(AB253,'class and classification'!$A$340:$C$378,3,FALSE))</f>
        <v>SD</v>
      </c>
      <c r="AI253">
        <v>13.6</v>
      </c>
      <c r="AJ253">
        <v>15</v>
      </c>
      <c r="BB253" t="s">
        <v>176</v>
      </c>
      <c r="BC253" t="str">
        <f>IFERROR(VLOOKUP(BB253,'class and classification'!$A$1:$B$338,2,FALSE),VLOOKUP(BB253,'class and classification'!$A$340:$B$378,2,FALSE))</f>
        <v>Urban with Significant Rural</v>
      </c>
      <c r="BD253" t="str">
        <f>IFERROR(VLOOKUP(BB253,'class and classification'!$A$1:$C$338,3,FALSE),VLOOKUP(BB253,'class and classification'!$A$340:$C$378,3,FALSE))</f>
        <v>SD</v>
      </c>
      <c r="BG253">
        <v>4.4000000000000004</v>
      </c>
      <c r="BH253">
        <v>5.6</v>
      </c>
      <c r="BI253">
        <v>10.3</v>
      </c>
      <c r="BJ253">
        <v>11</v>
      </c>
      <c r="BL253" t="s">
        <v>176</v>
      </c>
      <c r="BM253" t="str">
        <f>IFERROR(VLOOKUP(BL253,'class and classification'!$A$1:$B$338,2,FALSE),VLOOKUP(BL253,'class and classification'!$A$340:$B$378,2,FALSE))</f>
        <v>Urban with Significant Rural</v>
      </c>
      <c r="BN253" t="str">
        <f>IFERROR(VLOOKUP(BL253,'class and classification'!$A$1:$C$338,3,FALSE),VLOOKUP(BL253,'class and classification'!$A$340:$C$378,3,FALSE))</f>
        <v>SD</v>
      </c>
      <c r="BP253">
        <v>53.94</v>
      </c>
      <c r="BQ253">
        <v>63.89</v>
      </c>
      <c r="BR253">
        <v>62.28</v>
      </c>
      <c r="BS253">
        <v>62.02</v>
      </c>
      <c r="BT253">
        <v>62.71</v>
      </c>
    </row>
    <row r="254" spans="1:72"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71</v>
      </c>
      <c r="F254">
        <v>77</v>
      </c>
      <c r="G254">
        <v>83.2</v>
      </c>
      <c r="H254">
        <v>90.6</v>
      </c>
      <c r="I254">
        <v>93.5</v>
      </c>
      <c r="J254">
        <v>94.6</v>
      </c>
      <c r="AB254" t="s">
        <v>66</v>
      </c>
      <c r="AC254" t="str">
        <f>IFERROR(VLOOKUP(AB254,'class and classification'!$A$1:$B$338,2,FALSE),VLOOKUP(AB254,'class and classification'!$A$340:$B$378,2,FALSE))</f>
        <v>Predominantly Urban</v>
      </c>
      <c r="AD254" t="str">
        <f>IFERROR(VLOOKUP(AB254,'class and classification'!$A$1:$C$338,3,FALSE),VLOOKUP(AB254,'class and classification'!$A$340:$C$378,3,FALSE))</f>
        <v>SD</v>
      </c>
      <c r="AI254">
        <v>22.4</v>
      </c>
      <c r="AJ254">
        <v>23.8</v>
      </c>
      <c r="BB254" t="s">
        <v>210</v>
      </c>
      <c r="BC254" t="str">
        <f>IFERROR(VLOOKUP(BB254,'class and classification'!$A$1:$B$338,2,FALSE),VLOOKUP(BB254,'class and classification'!$A$340:$B$378,2,FALSE))</f>
        <v>Predominantly Urban</v>
      </c>
      <c r="BD254" t="str">
        <f>IFERROR(VLOOKUP(BB254,'class and classification'!$A$1:$C$338,3,FALSE),VLOOKUP(BB254,'class and classification'!$A$340:$C$378,3,FALSE))</f>
        <v>SD</v>
      </c>
      <c r="BG254">
        <v>2.2000000000000002</v>
      </c>
      <c r="BH254">
        <v>3</v>
      </c>
      <c r="BI254">
        <v>19.7</v>
      </c>
      <c r="BJ254">
        <v>25.8</v>
      </c>
      <c r="BL254" t="s">
        <v>210</v>
      </c>
      <c r="BM254" t="str">
        <f>IFERROR(VLOOKUP(BL254,'class and classification'!$A$1:$B$338,2,FALSE),VLOOKUP(BL254,'class and classification'!$A$340:$B$378,2,FALSE))</f>
        <v>Predominantly Urban</v>
      </c>
      <c r="BN254" t="str">
        <f>IFERROR(VLOOKUP(BL254,'class and classification'!$A$1:$C$338,3,FALSE),VLOOKUP(BL254,'class and classification'!$A$340:$C$378,3,FALSE))</f>
        <v>SD</v>
      </c>
      <c r="BP254">
        <v>58.45</v>
      </c>
      <c r="BQ254">
        <v>76.27</v>
      </c>
      <c r="BR254">
        <v>82.05</v>
      </c>
      <c r="BS254">
        <v>83.97</v>
      </c>
      <c r="BT254">
        <v>84.56</v>
      </c>
    </row>
    <row r="255" spans="1:72"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89</v>
      </c>
      <c r="F255">
        <v>88</v>
      </c>
      <c r="G255">
        <v>92</v>
      </c>
      <c r="H255">
        <v>94.4</v>
      </c>
      <c r="I255">
        <v>97</v>
      </c>
      <c r="J255">
        <v>97.7</v>
      </c>
      <c r="AB255" t="s">
        <v>83</v>
      </c>
      <c r="AC255" t="str">
        <f>IFERROR(VLOOKUP(AB255,'class and classification'!$A$1:$B$338,2,FALSE),VLOOKUP(AB255,'class and classification'!$A$340:$B$378,2,FALSE))</f>
        <v>Predominantly Rural</v>
      </c>
      <c r="AD255" t="str">
        <f>IFERROR(VLOOKUP(AB255,'class and classification'!$A$1:$C$338,3,FALSE),VLOOKUP(AB255,'class and classification'!$A$340:$C$378,3,FALSE))</f>
        <v>SD</v>
      </c>
      <c r="AI255">
        <v>7.7</v>
      </c>
      <c r="AJ255">
        <v>9.4</v>
      </c>
      <c r="BB255" t="s">
        <v>220</v>
      </c>
      <c r="BC255" t="str">
        <f>IFERROR(VLOOKUP(BB255,'class and classification'!$A$1:$B$338,2,FALSE),VLOOKUP(BB255,'class and classification'!$A$340:$B$378,2,FALSE))</f>
        <v>Predominantly Urban</v>
      </c>
      <c r="BD255" t="str">
        <f>IFERROR(VLOOKUP(BB255,'class and classification'!$A$1:$C$338,3,FALSE),VLOOKUP(BB255,'class and classification'!$A$340:$C$378,3,FALSE))</f>
        <v>SD</v>
      </c>
      <c r="BG255">
        <v>1.7</v>
      </c>
      <c r="BH255">
        <v>3.3</v>
      </c>
      <c r="BI255">
        <v>3.1</v>
      </c>
      <c r="BJ255">
        <v>6.8</v>
      </c>
      <c r="BL255" t="s">
        <v>220</v>
      </c>
      <c r="BM255" t="str">
        <f>IFERROR(VLOOKUP(BL255,'class and classification'!$A$1:$B$338,2,FALSE),VLOOKUP(BL255,'class and classification'!$A$340:$B$378,2,FALSE))</f>
        <v>Predominantly Urban</v>
      </c>
      <c r="BN255" t="str">
        <f>IFERROR(VLOOKUP(BL255,'class and classification'!$A$1:$C$338,3,FALSE),VLOOKUP(BL255,'class and classification'!$A$340:$C$378,3,FALSE))</f>
        <v>SD</v>
      </c>
      <c r="BP255">
        <v>71.81</v>
      </c>
      <c r="BQ255">
        <v>82.02</v>
      </c>
      <c r="BR255">
        <v>88.45</v>
      </c>
      <c r="BS255">
        <v>87.13</v>
      </c>
      <c r="BT255">
        <v>89.03</v>
      </c>
    </row>
    <row r="256" spans="1:72"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79</v>
      </c>
      <c r="F256">
        <v>85</v>
      </c>
      <c r="G256">
        <v>90.1</v>
      </c>
      <c r="H256">
        <v>92.199999999999989</v>
      </c>
      <c r="I256">
        <v>95.4</v>
      </c>
      <c r="J256">
        <v>97.6</v>
      </c>
      <c r="AB256" t="s">
        <v>104</v>
      </c>
      <c r="AC256" t="str">
        <f>IFERROR(VLOOKUP(AB256,'class and classification'!$A$1:$B$338,2,FALSE),VLOOKUP(AB256,'class and classification'!$A$340:$B$378,2,FALSE))</f>
        <v>Predominantly Urban</v>
      </c>
      <c r="AD256" t="str">
        <f>IFERROR(VLOOKUP(AB256,'class and classification'!$A$1:$C$338,3,FALSE),VLOOKUP(AB256,'class and classification'!$A$340:$C$378,3,FALSE))</f>
        <v>SD</v>
      </c>
      <c r="AI256">
        <v>1.1000000000000001</v>
      </c>
      <c r="AJ256">
        <v>29</v>
      </c>
      <c r="BB256" t="s">
        <v>253</v>
      </c>
      <c r="BC256" t="str">
        <f>IFERROR(VLOOKUP(BB256,'class and classification'!$A$1:$B$338,2,FALSE),VLOOKUP(BB256,'class and classification'!$A$340:$B$378,2,FALSE))</f>
        <v>Predominantly Urban</v>
      </c>
      <c r="BD256" t="str">
        <f>IFERROR(VLOOKUP(BB256,'class and classification'!$A$1:$C$338,3,FALSE),VLOOKUP(BB256,'class and classification'!$A$340:$C$378,3,FALSE))</f>
        <v>SD</v>
      </c>
      <c r="BG256">
        <v>26.3</v>
      </c>
      <c r="BH256">
        <v>26.5</v>
      </c>
      <c r="BI256">
        <v>23</v>
      </c>
      <c r="BJ256">
        <v>23.3</v>
      </c>
      <c r="BL256" t="s">
        <v>253</v>
      </c>
      <c r="BM256" t="str">
        <f>IFERROR(VLOOKUP(BL256,'class and classification'!$A$1:$B$338,2,FALSE),VLOOKUP(BL256,'class and classification'!$A$340:$B$378,2,FALSE))</f>
        <v>Predominantly Urban</v>
      </c>
      <c r="BN256" t="str">
        <f>IFERROR(VLOOKUP(BL256,'class and classification'!$A$1:$C$338,3,FALSE),VLOOKUP(BL256,'class and classification'!$A$340:$C$378,3,FALSE))</f>
        <v>SD</v>
      </c>
      <c r="BP256">
        <v>74.23</v>
      </c>
      <c r="BQ256">
        <v>87.91</v>
      </c>
      <c r="BR256">
        <v>95.57</v>
      </c>
      <c r="BS256">
        <v>95.83</v>
      </c>
      <c r="BT256">
        <v>97.07</v>
      </c>
    </row>
    <row r="257" spans="1:72"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60</v>
      </c>
      <c r="F257">
        <v>67</v>
      </c>
      <c r="G257">
        <v>80.599999999999994</v>
      </c>
      <c r="H257">
        <v>84.1</v>
      </c>
      <c r="I257">
        <v>87.5</v>
      </c>
      <c r="J257">
        <v>92.8</v>
      </c>
      <c r="AB257" t="s">
        <v>135</v>
      </c>
      <c r="AC257" t="str">
        <f>IFERROR(VLOOKUP(AB257,'class and classification'!$A$1:$B$338,2,FALSE),VLOOKUP(AB257,'class and classification'!$A$340:$B$378,2,FALSE))</f>
        <v>Predominantly Rural</v>
      </c>
      <c r="AD257" t="str">
        <f>IFERROR(VLOOKUP(AB257,'class and classification'!$A$1:$C$338,3,FALSE),VLOOKUP(AB257,'class and classification'!$A$340:$C$378,3,FALSE))</f>
        <v>SD</v>
      </c>
      <c r="AI257">
        <v>4.0999999999999996</v>
      </c>
      <c r="AJ257">
        <v>4.5</v>
      </c>
      <c r="BB257" t="s">
        <v>265</v>
      </c>
      <c r="BC257" t="str">
        <f>IFERROR(VLOOKUP(BB257,'class and classification'!$A$1:$B$338,2,FALSE),VLOOKUP(BB257,'class and classification'!$A$340:$B$378,2,FALSE))</f>
        <v>Predominantly Urban</v>
      </c>
      <c r="BD257" t="str">
        <f>IFERROR(VLOOKUP(BB257,'class and classification'!$A$1:$C$338,3,FALSE),VLOOKUP(BB257,'class and classification'!$A$340:$C$378,3,FALSE))</f>
        <v>SD</v>
      </c>
      <c r="BG257">
        <v>5.4</v>
      </c>
      <c r="BH257">
        <v>6.5</v>
      </c>
      <c r="BI257">
        <v>7.6</v>
      </c>
      <c r="BJ257">
        <v>12.9</v>
      </c>
      <c r="BL257" t="s">
        <v>265</v>
      </c>
      <c r="BM257" t="str">
        <f>IFERROR(VLOOKUP(BL257,'class and classification'!$A$1:$B$338,2,FALSE),VLOOKUP(BL257,'class and classification'!$A$340:$B$378,2,FALSE))</f>
        <v>Predominantly Urban</v>
      </c>
      <c r="BN257" t="str">
        <f>IFERROR(VLOOKUP(BL257,'class and classification'!$A$1:$C$338,3,FALSE),VLOOKUP(BL257,'class and classification'!$A$340:$C$378,3,FALSE))</f>
        <v>SD</v>
      </c>
      <c r="BP257">
        <v>44.61</v>
      </c>
      <c r="BQ257">
        <v>68.48</v>
      </c>
      <c r="BR257">
        <v>77.69</v>
      </c>
      <c r="BS257">
        <v>77.45</v>
      </c>
      <c r="BT257">
        <v>79.16</v>
      </c>
    </row>
    <row r="258" spans="1:72" x14ac:dyDescent="0.3">
      <c r="AB258" t="s">
        <v>183</v>
      </c>
      <c r="AC258" t="str">
        <f>IFERROR(VLOOKUP(AB258,'class and classification'!$A$1:$B$338,2,FALSE),VLOOKUP(AB258,'class and classification'!$A$340:$B$378,2,FALSE))</f>
        <v>Predominantly Urban</v>
      </c>
      <c r="AD258" t="str">
        <f>IFERROR(VLOOKUP(AB258,'class and classification'!$A$1:$C$338,3,FALSE),VLOOKUP(AB258,'class and classification'!$A$340:$C$378,3,FALSE))</f>
        <v>SD</v>
      </c>
      <c r="AI258">
        <v>21.4</v>
      </c>
      <c r="AJ258">
        <v>32.4</v>
      </c>
      <c r="BB258" t="s">
        <v>271</v>
      </c>
      <c r="BC258" t="str">
        <f>IFERROR(VLOOKUP(BB258,'class and classification'!$A$1:$B$338,2,FALSE),VLOOKUP(BB258,'class and classification'!$A$340:$B$378,2,FALSE))</f>
        <v>Urban with Significant Rural</v>
      </c>
      <c r="BD258" t="str">
        <f>IFERROR(VLOOKUP(BB258,'class and classification'!$A$1:$C$338,3,FALSE),VLOOKUP(BB258,'class and classification'!$A$340:$C$378,3,FALSE))</f>
        <v>SD</v>
      </c>
      <c r="BG258">
        <v>3.4</v>
      </c>
      <c r="BH258">
        <v>5.7</v>
      </c>
      <c r="BI258">
        <v>11.3</v>
      </c>
      <c r="BJ258">
        <v>15.4</v>
      </c>
      <c r="BL258" t="s">
        <v>271</v>
      </c>
      <c r="BM258" t="str">
        <f>IFERROR(VLOOKUP(BL258,'class and classification'!$A$1:$B$338,2,FALSE),VLOOKUP(BL258,'class and classification'!$A$340:$B$378,2,FALSE))</f>
        <v>Urban with Significant Rural</v>
      </c>
      <c r="BN258" t="str">
        <f>IFERROR(VLOOKUP(BL258,'class and classification'!$A$1:$C$338,3,FALSE),VLOOKUP(BL258,'class and classification'!$A$340:$C$378,3,FALSE))</f>
        <v>SD</v>
      </c>
      <c r="BP258">
        <v>54.14</v>
      </c>
      <c r="BQ258">
        <v>72.150000000000006</v>
      </c>
      <c r="BR258">
        <v>72.56</v>
      </c>
      <c r="BS258">
        <v>73.25</v>
      </c>
      <c r="BT258">
        <v>73.959999999999994</v>
      </c>
    </row>
    <row r="259" spans="1:72"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AB259" t="s">
        <v>238</v>
      </c>
      <c r="AC259" t="str">
        <f>IFERROR(VLOOKUP(AB259,'class and classification'!$A$1:$B$338,2,FALSE),VLOOKUP(AB259,'class and classification'!$A$340:$B$378,2,FALSE))</f>
        <v>Urban with Significant Rural</v>
      </c>
      <c r="AD259" t="str">
        <f>IFERROR(VLOOKUP(AB259,'class and classification'!$A$1:$C$338,3,FALSE),VLOOKUP(AB259,'class and classification'!$A$340:$C$378,3,FALSE))</f>
        <v>SD</v>
      </c>
      <c r="AI259">
        <v>16.899999999999999</v>
      </c>
      <c r="AJ259">
        <v>38.6</v>
      </c>
      <c r="BB259" t="s">
        <v>295</v>
      </c>
      <c r="BC259" t="str">
        <f>IFERROR(VLOOKUP(BB259,'class and classification'!$A$1:$B$338,2,FALSE),VLOOKUP(BB259,'class and classification'!$A$340:$B$378,2,FALSE))</f>
        <v>Predominantly Rural</v>
      </c>
      <c r="BD259" t="str">
        <f>IFERROR(VLOOKUP(BB259,'class and classification'!$A$1:$C$338,3,FALSE),VLOOKUP(BB259,'class and classification'!$A$340:$C$378,3,FALSE))</f>
        <v>SD</v>
      </c>
      <c r="BG259">
        <v>3</v>
      </c>
      <c r="BH259">
        <v>4.3</v>
      </c>
      <c r="BI259">
        <v>5.4</v>
      </c>
      <c r="BJ259">
        <v>14.5</v>
      </c>
      <c r="BL259" t="s">
        <v>295</v>
      </c>
      <c r="BM259" t="str">
        <f>IFERROR(VLOOKUP(BL259,'class and classification'!$A$1:$B$338,2,FALSE),VLOOKUP(BL259,'class and classification'!$A$340:$B$378,2,FALSE))</f>
        <v>Predominantly Rural</v>
      </c>
      <c r="BN259" t="str">
        <f>IFERROR(VLOOKUP(BL259,'class and classification'!$A$1:$C$338,3,FALSE),VLOOKUP(BL259,'class and classification'!$A$340:$C$378,3,FALSE))</f>
        <v>SD</v>
      </c>
      <c r="BP259">
        <v>37.96</v>
      </c>
      <c r="BQ259">
        <v>66.05</v>
      </c>
      <c r="BR259">
        <v>66.75</v>
      </c>
      <c r="BS259">
        <v>69.75</v>
      </c>
      <c r="BT259">
        <v>69.180000000000007</v>
      </c>
    </row>
    <row r="260" spans="1:72"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93</v>
      </c>
      <c r="F260">
        <v>93</v>
      </c>
      <c r="G260">
        <v>96.899999999999991</v>
      </c>
      <c r="H260">
        <v>97.699999999999989</v>
      </c>
      <c r="I260">
        <v>98.6</v>
      </c>
      <c r="J260">
        <v>98.7</v>
      </c>
      <c r="AB260" t="s">
        <v>29</v>
      </c>
      <c r="AC260" t="str">
        <f>IFERROR(VLOOKUP(AB260,'class and classification'!$A$1:$B$338,2,FALSE),VLOOKUP(AB260,'class and classification'!$A$340:$B$378,2,FALSE))</f>
        <v>Predominantly Urban</v>
      </c>
      <c r="AD260" t="str">
        <f>IFERROR(VLOOKUP(AB260,'class and classification'!$A$1:$C$338,3,FALSE),VLOOKUP(AB260,'class and classification'!$A$340:$C$378,3,FALSE))</f>
        <v>SD</v>
      </c>
      <c r="AI260">
        <v>33.6</v>
      </c>
      <c r="AJ260">
        <v>33.5</v>
      </c>
      <c r="BB260" t="s">
        <v>311</v>
      </c>
      <c r="BC260" t="str">
        <f>IFERROR(VLOOKUP(BB260,'class and classification'!$A$1:$B$338,2,FALSE),VLOOKUP(BB260,'class and classification'!$A$340:$B$378,2,FALSE))</f>
        <v>Predominantly Urban</v>
      </c>
      <c r="BD260" t="str">
        <f>IFERROR(VLOOKUP(BB260,'class and classification'!$A$1:$C$338,3,FALSE),VLOOKUP(BB260,'class and classification'!$A$340:$C$378,3,FALSE))</f>
        <v>SD</v>
      </c>
      <c r="BG260">
        <v>2.2000000000000002</v>
      </c>
      <c r="BH260">
        <v>3.4</v>
      </c>
      <c r="BI260">
        <v>3.4</v>
      </c>
      <c r="BJ260">
        <v>3.9</v>
      </c>
      <c r="BL260" t="s">
        <v>311</v>
      </c>
      <c r="BM260" t="str">
        <f>IFERROR(VLOOKUP(BL260,'class and classification'!$A$1:$B$338,2,FALSE),VLOOKUP(BL260,'class and classification'!$A$340:$B$378,2,FALSE))</f>
        <v>Predominantly Urban</v>
      </c>
      <c r="BN260" t="str">
        <f>IFERROR(VLOOKUP(BL260,'class and classification'!$A$1:$C$338,3,FALSE),VLOOKUP(BL260,'class and classification'!$A$340:$C$378,3,FALSE))</f>
        <v>SD</v>
      </c>
      <c r="BP260">
        <v>68.34</v>
      </c>
      <c r="BQ260">
        <v>86.37</v>
      </c>
      <c r="BR260">
        <v>89.15</v>
      </c>
      <c r="BS260">
        <v>87.67</v>
      </c>
      <c r="BT260">
        <v>88.27</v>
      </c>
    </row>
    <row r="261" spans="1:72"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65</v>
      </c>
      <c r="F261">
        <v>83</v>
      </c>
      <c r="G261">
        <v>86.399999999999991</v>
      </c>
      <c r="H261">
        <v>89</v>
      </c>
      <c r="I261">
        <v>92.1</v>
      </c>
      <c r="J261">
        <v>93.1</v>
      </c>
      <c r="AB261" t="s">
        <v>60</v>
      </c>
      <c r="AC261" t="str">
        <f>IFERROR(VLOOKUP(AB261,'class and classification'!$A$1:$B$338,2,FALSE),VLOOKUP(AB261,'class and classification'!$A$340:$B$378,2,FALSE))</f>
        <v>Predominantly Urban</v>
      </c>
      <c r="AD261" t="str">
        <f>IFERROR(VLOOKUP(AB261,'class and classification'!$A$1:$C$338,3,FALSE),VLOOKUP(AB261,'class and classification'!$A$340:$C$378,3,FALSE))</f>
        <v>SD</v>
      </c>
      <c r="AI261">
        <v>9.9</v>
      </c>
      <c r="AJ261">
        <v>16</v>
      </c>
      <c r="BB261" t="s">
        <v>5</v>
      </c>
      <c r="BC261" t="str">
        <f>IFERROR(VLOOKUP(BB261,'class and classification'!$A$1:$B$338,2,FALSE),VLOOKUP(BB261,'class and classification'!$A$340:$B$378,2,FALSE))</f>
        <v>Predominantly Urban</v>
      </c>
      <c r="BD261" t="str">
        <f>IFERROR(VLOOKUP(BB261,'class and classification'!$A$1:$C$338,3,FALSE),VLOOKUP(BB261,'class and classification'!$A$340:$C$378,3,FALSE))</f>
        <v>SD</v>
      </c>
      <c r="BG261">
        <v>0.1</v>
      </c>
      <c r="BH261">
        <v>0.6</v>
      </c>
      <c r="BI261">
        <v>0.6</v>
      </c>
      <c r="BJ261">
        <v>1.8</v>
      </c>
      <c r="BL261" t="s">
        <v>5</v>
      </c>
      <c r="BM261" t="str">
        <f>IFERROR(VLOOKUP(BL261,'class and classification'!$A$1:$B$338,2,FALSE),VLOOKUP(BL261,'class and classification'!$A$340:$B$378,2,FALSE))</f>
        <v>Predominantly Urban</v>
      </c>
      <c r="BN261" t="str">
        <f>IFERROR(VLOOKUP(BL261,'class and classification'!$A$1:$C$338,3,FALSE),VLOOKUP(BL261,'class and classification'!$A$340:$C$378,3,FALSE))</f>
        <v>SD</v>
      </c>
      <c r="BP261">
        <v>53.06</v>
      </c>
      <c r="BQ261">
        <v>65.680000000000007</v>
      </c>
      <c r="BR261">
        <v>80.14</v>
      </c>
      <c r="BS261">
        <v>89.55</v>
      </c>
      <c r="BT261">
        <v>90</v>
      </c>
    </row>
    <row r="262" spans="1:72"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67</v>
      </c>
      <c r="F262">
        <v>76</v>
      </c>
      <c r="G262">
        <v>76.5</v>
      </c>
      <c r="H262">
        <v>77.699999999999989</v>
      </c>
      <c r="I262">
        <v>79.8</v>
      </c>
      <c r="J262">
        <v>82.3</v>
      </c>
      <c r="AB262" t="s">
        <v>123</v>
      </c>
      <c r="AC262" t="str">
        <f>IFERROR(VLOOKUP(AB262,'class and classification'!$A$1:$B$338,2,FALSE),VLOOKUP(AB262,'class and classification'!$A$340:$B$378,2,FALSE))</f>
        <v>Predominantly Rural</v>
      </c>
      <c r="AD262" t="str">
        <f>IFERROR(VLOOKUP(AB262,'class and classification'!$A$1:$C$338,3,FALSE),VLOOKUP(AB262,'class and classification'!$A$340:$C$378,3,FALSE))</f>
        <v>SD</v>
      </c>
      <c r="AI262">
        <v>12.8</v>
      </c>
      <c r="AJ262">
        <v>36.200000000000003</v>
      </c>
      <c r="BB262" t="s">
        <v>10</v>
      </c>
      <c r="BC262" t="str">
        <f>IFERROR(VLOOKUP(BB262,'class and classification'!$A$1:$B$338,2,FALSE),VLOOKUP(BB262,'class and classification'!$A$340:$B$378,2,FALSE))</f>
        <v>Predominantly Urban</v>
      </c>
      <c r="BD262" t="str">
        <f>IFERROR(VLOOKUP(BB262,'class and classification'!$A$1:$C$338,3,FALSE),VLOOKUP(BB262,'class and classification'!$A$340:$C$378,3,FALSE))</f>
        <v>SD</v>
      </c>
      <c r="BG262">
        <v>1.7</v>
      </c>
      <c r="BH262">
        <v>2.8</v>
      </c>
      <c r="BI262">
        <v>3.4</v>
      </c>
      <c r="BJ262">
        <v>11.9</v>
      </c>
      <c r="BL262" t="s">
        <v>10</v>
      </c>
      <c r="BM262" t="str">
        <f>IFERROR(VLOOKUP(BL262,'class and classification'!$A$1:$B$338,2,FALSE),VLOOKUP(BL262,'class and classification'!$A$340:$B$378,2,FALSE))</f>
        <v>Predominantly Urban</v>
      </c>
      <c r="BN262" t="str">
        <f>IFERROR(VLOOKUP(BL262,'class and classification'!$A$1:$C$338,3,FALSE),VLOOKUP(BL262,'class and classification'!$A$340:$C$378,3,FALSE))</f>
        <v>SD</v>
      </c>
      <c r="BP262">
        <v>60.82</v>
      </c>
      <c r="BQ262">
        <v>82.49</v>
      </c>
      <c r="BR262">
        <v>94.43</v>
      </c>
      <c r="BS262">
        <v>94.75</v>
      </c>
      <c r="BT262">
        <v>94.29</v>
      </c>
    </row>
    <row r="263" spans="1:72"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93</v>
      </c>
      <c r="F263">
        <v>92</v>
      </c>
      <c r="G263">
        <v>95.3</v>
      </c>
      <c r="H263">
        <v>97.7</v>
      </c>
      <c r="I263">
        <v>98.7</v>
      </c>
      <c r="J263">
        <v>98.8</v>
      </c>
      <c r="AB263" t="s">
        <v>137</v>
      </c>
      <c r="AC263" t="str">
        <f>IFERROR(VLOOKUP(AB263,'class and classification'!$A$1:$B$338,2,FALSE),VLOOKUP(AB263,'class and classification'!$A$340:$B$378,2,FALSE))</f>
        <v>Predominantly Rural</v>
      </c>
      <c r="AD263" t="str">
        <f>IFERROR(VLOOKUP(AB263,'class and classification'!$A$1:$C$338,3,FALSE),VLOOKUP(AB263,'class and classification'!$A$340:$C$378,3,FALSE))</f>
        <v>SD</v>
      </c>
      <c r="AI263">
        <v>9.1999999999999993</v>
      </c>
      <c r="AJ263">
        <v>9.3000000000000007</v>
      </c>
      <c r="BB263" t="s">
        <v>67</v>
      </c>
      <c r="BC263" t="str">
        <f>IFERROR(VLOOKUP(BB263,'class and classification'!$A$1:$B$338,2,FALSE),VLOOKUP(BB263,'class and classification'!$A$340:$B$378,2,FALSE))</f>
        <v>Predominantly Rural</v>
      </c>
      <c r="BD263" t="str">
        <f>IFERROR(VLOOKUP(BB263,'class and classification'!$A$1:$C$338,3,FALSE),VLOOKUP(BB263,'class and classification'!$A$340:$C$378,3,FALSE))</f>
        <v>SD</v>
      </c>
      <c r="BG263">
        <v>16.100000000000001</v>
      </c>
      <c r="BH263">
        <v>18.2</v>
      </c>
      <c r="BI263">
        <v>19.2</v>
      </c>
      <c r="BJ263">
        <v>22</v>
      </c>
      <c r="BL263" t="s">
        <v>67</v>
      </c>
      <c r="BM263" t="str">
        <f>IFERROR(VLOOKUP(BL263,'class and classification'!$A$1:$B$338,2,FALSE),VLOOKUP(BL263,'class and classification'!$A$340:$B$378,2,FALSE))</f>
        <v>Predominantly Rural</v>
      </c>
      <c r="BN263" t="str">
        <f>IFERROR(VLOOKUP(BL263,'class and classification'!$A$1:$C$338,3,FALSE),VLOOKUP(BL263,'class and classification'!$A$340:$C$378,3,FALSE))</f>
        <v>SD</v>
      </c>
      <c r="BP263">
        <v>34.93</v>
      </c>
      <c r="BQ263">
        <v>58.3</v>
      </c>
      <c r="BR263">
        <v>65.25</v>
      </c>
      <c r="BS263">
        <v>70.680000000000007</v>
      </c>
      <c r="BT263">
        <v>71.98</v>
      </c>
    </row>
    <row r="264" spans="1:72"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75</v>
      </c>
      <c r="F264">
        <v>80</v>
      </c>
      <c r="G264">
        <v>86.4</v>
      </c>
      <c r="H264">
        <v>87.7</v>
      </c>
      <c r="I264">
        <v>89.8</v>
      </c>
      <c r="J264">
        <v>91.5</v>
      </c>
      <c r="AB264" t="s">
        <v>168</v>
      </c>
      <c r="AC264" t="str">
        <f>IFERROR(VLOOKUP(AB264,'class and classification'!$A$1:$B$338,2,FALSE),VLOOKUP(AB264,'class and classification'!$A$340:$B$378,2,FALSE))</f>
        <v>Predominantly Rural</v>
      </c>
      <c r="AD264" t="str">
        <f>IFERROR(VLOOKUP(AB264,'class and classification'!$A$1:$C$338,3,FALSE),VLOOKUP(AB264,'class and classification'!$A$340:$C$378,3,FALSE))</f>
        <v>SD</v>
      </c>
      <c r="AI264">
        <v>2</v>
      </c>
      <c r="AJ264">
        <v>2.6</v>
      </c>
      <c r="BB264" t="s">
        <v>77</v>
      </c>
      <c r="BC264" t="str">
        <f>IFERROR(VLOOKUP(BB264,'class and classification'!$A$1:$B$338,2,FALSE),VLOOKUP(BB264,'class and classification'!$A$340:$B$378,2,FALSE))</f>
        <v>Predominantly Urban</v>
      </c>
      <c r="BD264" t="str">
        <f>IFERROR(VLOOKUP(BB264,'class and classification'!$A$1:$C$338,3,FALSE),VLOOKUP(BB264,'class and classification'!$A$340:$C$378,3,FALSE))</f>
        <v>SD</v>
      </c>
      <c r="BG264">
        <v>1.2</v>
      </c>
      <c r="BH264">
        <v>1.9</v>
      </c>
      <c r="BI264">
        <v>3</v>
      </c>
      <c r="BJ264">
        <v>6.7</v>
      </c>
      <c r="BL264" t="s">
        <v>77</v>
      </c>
      <c r="BM264" t="str">
        <f>IFERROR(VLOOKUP(BL264,'class and classification'!$A$1:$B$338,2,FALSE),VLOOKUP(BL264,'class and classification'!$A$340:$B$378,2,FALSE))</f>
        <v>Predominantly Urban</v>
      </c>
      <c r="BN264" t="str">
        <f>IFERROR(VLOOKUP(BL264,'class and classification'!$A$1:$C$338,3,FALSE),VLOOKUP(BL264,'class and classification'!$A$340:$C$378,3,FALSE))</f>
        <v>SD</v>
      </c>
      <c r="BP264">
        <v>66.959999999999994</v>
      </c>
      <c r="BQ264">
        <v>81.86</v>
      </c>
      <c r="BR264">
        <v>86.33</v>
      </c>
      <c r="BS264">
        <v>88.44</v>
      </c>
      <c r="BT264">
        <v>87.79</v>
      </c>
    </row>
    <row r="265" spans="1:72"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78</v>
      </c>
      <c r="F265">
        <v>81</v>
      </c>
      <c r="G265">
        <v>88.199999999999989</v>
      </c>
      <c r="H265">
        <v>88</v>
      </c>
      <c r="I265">
        <v>90.3</v>
      </c>
      <c r="J265">
        <v>90.2</v>
      </c>
      <c r="AB265" t="s">
        <v>193</v>
      </c>
      <c r="AC265" t="str">
        <f>IFERROR(VLOOKUP(AB265,'class and classification'!$A$1:$B$338,2,FALSE),VLOOKUP(AB265,'class and classification'!$A$340:$B$378,2,FALSE))</f>
        <v>Predominantly Rural</v>
      </c>
      <c r="AD265" t="str">
        <f>IFERROR(VLOOKUP(AB265,'class and classification'!$A$1:$C$338,3,FALSE),VLOOKUP(AB265,'class and classification'!$A$340:$C$378,3,FALSE))</f>
        <v>SD</v>
      </c>
      <c r="AI265">
        <v>4.3</v>
      </c>
      <c r="AJ265">
        <v>7.6</v>
      </c>
      <c r="BB265" t="s">
        <v>138</v>
      </c>
      <c r="BC265" t="str">
        <f>IFERROR(VLOOKUP(BB265,'class and classification'!$A$1:$B$338,2,FALSE),VLOOKUP(BB265,'class and classification'!$A$340:$B$378,2,FALSE))</f>
        <v>Predominantly Rural</v>
      </c>
      <c r="BD265" t="str">
        <f>IFERROR(VLOOKUP(BB265,'class and classification'!$A$1:$C$338,3,FALSE),VLOOKUP(BB265,'class and classification'!$A$340:$C$378,3,FALSE))</f>
        <v>SD</v>
      </c>
      <c r="BG265">
        <v>5.3</v>
      </c>
      <c r="BH265">
        <v>8.3000000000000007</v>
      </c>
      <c r="BI265">
        <v>17.899999999999999</v>
      </c>
      <c r="BJ265">
        <v>31.6</v>
      </c>
      <c r="BL265" t="s">
        <v>138</v>
      </c>
      <c r="BM265" t="str">
        <f>IFERROR(VLOOKUP(BL265,'class and classification'!$A$1:$B$338,2,FALSE),VLOOKUP(BL265,'class and classification'!$A$340:$B$378,2,FALSE))</f>
        <v>Predominantly Rural</v>
      </c>
      <c r="BN265" t="str">
        <f>IFERROR(VLOOKUP(BL265,'class and classification'!$A$1:$C$338,3,FALSE),VLOOKUP(BL265,'class and classification'!$A$340:$C$378,3,FALSE))</f>
        <v>SD</v>
      </c>
      <c r="BP265">
        <v>37.72</v>
      </c>
      <c r="BQ265">
        <v>72.23</v>
      </c>
      <c r="BR265">
        <v>69.39</v>
      </c>
      <c r="BS265">
        <v>70.17</v>
      </c>
      <c r="BT265">
        <v>75.17</v>
      </c>
    </row>
    <row r="266" spans="1:72" x14ac:dyDescent="0.3">
      <c r="AB266" t="s">
        <v>198</v>
      </c>
      <c r="AC266" t="str">
        <f>IFERROR(VLOOKUP(AB266,'class and classification'!$A$1:$B$338,2,FALSE),VLOOKUP(AB266,'class and classification'!$A$340:$B$378,2,FALSE))</f>
        <v>Predominantly Urban</v>
      </c>
      <c r="AD266" t="str">
        <f>IFERROR(VLOOKUP(AB266,'class and classification'!$A$1:$C$338,3,FALSE),VLOOKUP(AB266,'class and classification'!$A$340:$C$378,3,FALSE))</f>
        <v>SD</v>
      </c>
      <c r="AI266">
        <v>3</v>
      </c>
      <c r="AJ266">
        <v>2</v>
      </c>
      <c r="BB266" t="s">
        <v>173</v>
      </c>
      <c r="BC266" t="str">
        <f>IFERROR(VLOOKUP(BB266,'class and classification'!$A$1:$B$338,2,FALSE),VLOOKUP(BB266,'class and classification'!$A$340:$B$378,2,FALSE))</f>
        <v>Predominantly Urban</v>
      </c>
      <c r="BD266" t="str">
        <f>IFERROR(VLOOKUP(BB266,'class and classification'!$A$1:$C$338,3,FALSE),VLOOKUP(BB266,'class and classification'!$A$340:$C$378,3,FALSE))</f>
        <v>SD</v>
      </c>
      <c r="BG266">
        <v>6.1</v>
      </c>
      <c r="BH266">
        <v>13.1</v>
      </c>
      <c r="BI266">
        <v>23</v>
      </c>
      <c r="BJ266">
        <v>37.4</v>
      </c>
      <c r="BL266" t="s">
        <v>173</v>
      </c>
      <c r="BM266" t="str">
        <f>IFERROR(VLOOKUP(BL266,'class and classification'!$A$1:$B$338,2,FALSE),VLOOKUP(BL266,'class and classification'!$A$340:$B$378,2,FALSE))</f>
        <v>Predominantly Urban</v>
      </c>
      <c r="BN266" t="str">
        <f>IFERROR(VLOOKUP(BL266,'class and classification'!$A$1:$C$338,3,FALSE),VLOOKUP(BL266,'class and classification'!$A$340:$C$378,3,FALSE))</f>
        <v>SD</v>
      </c>
      <c r="BP266">
        <v>36.909999999999997</v>
      </c>
      <c r="BQ266">
        <v>73.209999999999994</v>
      </c>
      <c r="BR266">
        <v>72.260000000000005</v>
      </c>
      <c r="BS266">
        <v>72.53</v>
      </c>
      <c r="BT266">
        <v>73.349999999999994</v>
      </c>
    </row>
    <row r="267" spans="1:72"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AB267" t="s">
        <v>34</v>
      </c>
      <c r="AC267" t="str">
        <f>IFERROR(VLOOKUP(AB267,'class and classification'!$A$1:$B$338,2,FALSE),VLOOKUP(AB267,'class and classification'!$A$340:$B$378,2,FALSE))</f>
        <v>Urban with Significant Rural</v>
      </c>
      <c r="AD267" t="str">
        <f>IFERROR(VLOOKUP(AB267,'class and classification'!$A$1:$C$338,3,FALSE),VLOOKUP(AB267,'class and classification'!$A$340:$C$378,3,FALSE))</f>
        <v>SD</v>
      </c>
      <c r="AI267">
        <v>4.3</v>
      </c>
      <c r="AJ267">
        <v>9.3000000000000007</v>
      </c>
      <c r="BB267" t="s">
        <v>315</v>
      </c>
      <c r="BC267" t="str">
        <f>IFERROR(VLOOKUP(BB267,'class and classification'!$A$1:$B$338,2,FALSE),VLOOKUP(BB267,'class and classification'!$A$340:$B$378,2,FALSE))</f>
        <v>Predominantly Urban</v>
      </c>
      <c r="BD267" t="str">
        <f>IFERROR(VLOOKUP(BB267,'class and classification'!$A$1:$C$338,3,FALSE),VLOOKUP(BB267,'class and classification'!$A$340:$C$378,3,FALSE))</f>
        <v>SD</v>
      </c>
      <c r="BG267">
        <v>1</v>
      </c>
      <c r="BH267">
        <v>1.7</v>
      </c>
      <c r="BI267">
        <v>33.6</v>
      </c>
      <c r="BJ267">
        <v>70.8</v>
      </c>
      <c r="BL267" t="s">
        <v>315</v>
      </c>
      <c r="BM267" t="str">
        <f>IFERROR(VLOOKUP(BL267,'class and classification'!$A$1:$B$338,2,FALSE),VLOOKUP(BL267,'class and classification'!$A$340:$B$378,2,FALSE))</f>
        <v>Predominantly Urban</v>
      </c>
      <c r="BN267" t="str">
        <f>IFERROR(VLOOKUP(BL267,'class and classification'!$A$1:$C$338,3,FALSE),VLOOKUP(BL267,'class and classification'!$A$340:$C$378,3,FALSE))</f>
        <v>SD</v>
      </c>
      <c r="BP267">
        <v>51.04</v>
      </c>
      <c r="BQ267">
        <v>77.069999999999993</v>
      </c>
      <c r="BR267">
        <v>95.62</v>
      </c>
      <c r="BS267">
        <v>96.47</v>
      </c>
      <c r="BT267">
        <v>96.52</v>
      </c>
    </row>
    <row r="268" spans="1:72"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84</v>
      </c>
      <c r="F268">
        <v>89</v>
      </c>
      <c r="G268">
        <v>93.6</v>
      </c>
      <c r="H268">
        <v>95.1</v>
      </c>
      <c r="I268">
        <v>96</v>
      </c>
      <c r="J268">
        <v>95.5</v>
      </c>
      <c r="AB268" t="s">
        <v>93</v>
      </c>
      <c r="AC268" t="str">
        <f>IFERROR(VLOOKUP(AB268,'class and classification'!$A$1:$B$338,2,FALSE),VLOOKUP(AB268,'class and classification'!$A$340:$B$378,2,FALSE))</f>
        <v>Predominantly Rural</v>
      </c>
      <c r="AD268" t="str">
        <f>IFERROR(VLOOKUP(AB268,'class and classification'!$A$1:$C$338,3,FALSE),VLOOKUP(AB268,'class and classification'!$A$340:$C$378,3,FALSE))</f>
        <v>SD</v>
      </c>
      <c r="AI268">
        <v>3.8</v>
      </c>
      <c r="AJ268">
        <v>4.9000000000000004</v>
      </c>
      <c r="BB268" t="s">
        <v>90</v>
      </c>
      <c r="BC268" t="str">
        <f>IFERROR(VLOOKUP(BB268,'class and classification'!$A$1:$B$338,2,FALSE),VLOOKUP(BB268,'class and classification'!$A$340:$B$378,2,FALSE))</f>
        <v>Predominantly Rural</v>
      </c>
      <c r="BD268" t="str">
        <f>IFERROR(VLOOKUP(BB268,'class and classification'!$A$1:$C$338,3,FALSE),VLOOKUP(BB268,'class and classification'!$A$340:$C$378,3,FALSE))</f>
        <v>SD</v>
      </c>
      <c r="BG268">
        <v>4.2</v>
      </c>
      <c r="BH268">
        <v>5</v>
      </c>
      <c r="BI268">
        <v>10.199999999999999</v>
      </c>
      <c r="BJ268">
        <v>38</v>
      </c>
      <c r="BL268" t="s">
        <v>90</v>
      </c>
      <c r="BM268" t="str">
        <f>IFERROR(VLOOKUP(BL268,'class and classification'!$A$1:$B$338,2,FALSE),VLOOKUP(BL268,'class and classification'!$A$340:$B$378,2,FALSE))</f>
        <v>Predominantly Rural</v>
      </c>
      <c r="BN268" t="str">
        <f>IFERROR(VLOOKUP(BL268,'class and classification'!$A$1:$C$338,3,FALSE),VLOOKUP(BL268,'class and classification'!$A$340:$C$378,3,FALSE))</f>
        <v>SD</v>
      </c>
      <c r="BP268">
        <v>32.32</v>
      </c>
      <c r="BQ268">
        <v>66.900000000000006</v>
      </c>
      <c r="BR268">
        <v>70.33</v>
      </c>
      <c r="BS268">
        <v>71.680000000000007</v>
      </c>
      <c r="BT268">
        <v>71.63</v>
      </c>
    </row>
    <row r="269" spans="1:72"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81</v>
      </c>
      <c r="F269">
        <v>82</v>
      </c>
      <c r="G269">
        <v>86.9</v>
      </c>
      <c r="H269">
        <v>90.5</v>
      </c>
      <c r="I269">
        <v>92.4</v>
      </c>
      <c r="J269">
        <v>92.4</v>
      </c>
      <c r="AB269" t="s">
        <v>159</v>
      </c>
      <c r="AC269" t="str">
        <f>IFERROR(VLOOKUP(AB269,'class and classification'!$A$1:$B$338,2,FALSE),VLOOKUP(AB269,'class and classification'!$A$340:$B$378,2,FALSE))</f>
        <v>Predominantly Urban</v>
      </c>
      <c r="AD269" t="str">
        <f>IFERROR(VLOOKUP(AB269,'class and classification'!$A$1:$C$338,3,FALSE),VLOOKUP(AB269,'class and classification'!$A$340:$C$378,3,FALSE))</f>
        <v>SD</v>
      </c>
      <c r="AI269">
        <v>0.6</v>
      </c>
      <c r="AJ269">
        <v>2.9</v>
      </c>
      <c r="BB269" t="s">
        <v>105</v>
      </c>
      <c r="BC269" t="str">
        <f>IFERROR(VLOOKUP(BB269,'class and classification'!$A$1:$B$338,2,FALSE),VLOOKUP(BB269,'class and classification'!$A$340:$B$378,2,FALSE))</f>
        <v>Predominantly Urban</v>
      </c>
      <c r="BD269" t="str">
        <f>IFERROR(VLOOKUP(BB269,'class and classification'!$A$1:$C$338,3,FALSE),VLOOKUP(BB269,'class and classification'!$A$340:$C$378,3,FALSE))</f>
        <v>SD</v>
      </c>
      <c r="BG269">
        <v>11.8</v>
      </c>
      <c r="BH269">
        <v>35</v>
      </c>
      <c r="BI269">
        <v>62.4</v>
      </c>
      <c r="BJ269">
        <v>63.7</v>
      </c>
      <c r="BL269" t="s">
        <v>105</v>
      </c>
      <c r="BM269" t="str">
        <f>IFERROR(VLOOKUP(BL269,'class and classification'!$A$1:$B$338,2,FALSE),VLOOKUP(BL269,'class and classification'!$A$340:$B$378,2,FALSE))</f>
        <v>Predominantly Urban</v>
      </c>
      <c r="BN269" t="str">
        <f>IFERROR(VLOOKUP(BL269,'class and classification'!$A$1:$C$338,3,FALSE),VLOOKUP(BL269,'class and classification'!$A$340:$C$378,3,FALSE))</f>
        <v>SD</v>
      </c>
      <c r="BP269">
        <v>75.77</v>
      </c>
      <c r="BQ269">
        <v>87.62</v>
      </c>
      <c r="BR269">
        <v>94.89</v>
      </c>
      <c r="BS269">
        <v>94.68</v>
      </c>
      <c r="BT269">
        <v>95.44</v>
      </c>
    </row>
    <row r="270" spans="1:72"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93</v>
      </c>
      <c r="F270">
        <v>93</v>
      </c>
      <c r="G270">
        <v>96.5</v>
      </c>
      <c r="H270">
        <v>96.5</v>
      </c>
      <c r="I270">
        <v>97.7</v>
      </c>
      <c r="J270">
        <v>97.2</v>
      </c>
      <c r="AB270" t="s">
        <v>186</v>
      </c>
      <c r="AC270" t="str">
        <f>IFERROR(VLOOKUP(AB270,'class and classification'!$A$1:$B$338,2,FALSE),VLOOKUP(AB270,'class and classification'!$A$340:$B$378,2,FALSE))</f>
        <v>Predominantly Rural</v>
      </c>
      <c r="AD270" t="str">
        <f>IFERROR(VLOOKUP(AB270,'class and classification'!$A$1:$C$338,3,FALSE),VLOOKUP(AB270,'class and classification'!$A$340:$C$378,3,FALSE))</f>
        <v>SD</v>
      </c>
      <c r="AI270">
        <v>3.8</v>
      </c>
      <c r="AJ270">
        <v>14.4</v>
      </c>
      <c r="BB270" t="s">
        <v>171</v>
      </c>
      <c r="BC270" t="str">
        <f>IFERROR(VLOOKUP(BB270,'class and classification'!$A$1:$B$338,2,FALSE),VLOOKUP(BB270,'class and classification'!$A$340:$B$378,2,FALSE))</f>
        <v>Predominantly Rural</v>
      </c>
      <c r="BD270" t="str">
        <f>IFERROR(VLOOKUP(BB270,'class and classification'!$A$1:$C$338,3,FALSE),VLOOKUP(BB270,'class and classification'!$A$340:$C$378,3,FALSE))</f>
        <v>SD</v>
      </c>
      <c r="BG270">
        <v>3.2</v>
      </c>
      <c r="BH270">
        <v>3.8</v>
      </c>
      <c r="BI270">
        <v>4.5999999999999996</v>
      </c>
      <c r="BJ270">
        <v>10.9</v>
      </c>
      <c r="BL270" t="s">
        <v>171</v>
      </c>
      <c r="BM270" t="str">
        <f>IFERROR(VLOOKUP(BL270,'class and classification'!$A$1:$B$338,2,FALSE),VLOOKUP(BL270,'class and classification'!$A$340:$B$378,2,FALSE))</f>
        <v>Predominantly Rural</v>
      </c>
      <c r="BN270" t="str">
        <f>IFERROR(VLOOKUP(BL270,'class and classification'!$A$1:$C$338,3,FALSE),VLOOKUP(BL270,'class and classification'!$A$340:$C$378,3,FALSE))</f>
        <v>SD</v>
      </c>
      <c r="BP270">
        <v>14.25</v>
      </c>
      <c r="BQ270">
        <v>56.39</v>
      </c>
      <c r="BR270">
        <v>57.28</v>
      </c>
      <c r="BS270">
        <v>58.81</v>
      </c>
      <c r="BT270">
        <v>59.62</v>
      </c>
    </row>
    <row r="271" spans="1:72"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94</v>
      </c>
      <c r="F271">
        <v>94</v>
      </c>
      <c r="G271">
        <v>98.199999999999989</v>
      </c>
      <c r="H271">
        <v>98.300000000000011</v>
      </c>
      <c r="I271">
        <v>98.3</v>
      </c>
      <c r="J271">
        <v>98.1</v>
      </c>
      <c r="AB271" t="s">
        <v>241</v>
      </c>
      <c r="AC271" t="str">
        <f>IFERROR(VLOOKUP(AB271,'class and classification'!$A$1:$B$338,2,FALSE),VLOOKUP(AB271,'class and classification'!$A$340:$B$378,2,FALSE))</f>
        <v>Predominantly Rural</v>
      </c>
      <c r="AD271" t="str">
        <f>IFERROR(VLOOKUP(AB271,'class and classification'!$A$1:$C$338,3,FALSE),VLOOKUP(AB271,'class and classification'!$A$340:$C$378,3,FALSE))</f>
        <v>SD</v>
      </c>
      <c r="AI271">
        <v>6.4</v>
      </c>
      <c r="AJ271">
        <v>8</v>
      </c>
      <c r="BB271" t="s">
        <v>182</v>
      </c>
      <c r="BC271" t="str">
        <f>IFERROR(VLOOKUP(BB271,'class and classification'!$A$1:$B$338,2,FALSE),VLOOKUP(BB271,'class and classification'!$A$340:$B$378,2,FALSE))</f>
        <v>Predominantly Rural</v>
      </c>
      <c r="BD271" t="str">
        <f>IFERROR(VLOOKUP(BB271,'class and classification'!$A$1:$C$338,3,FALSE),VLOOKUP(BB271,'class and classification'!$A$340:$C$378,3,FALSE))</f>
        <v>SD</v>
      </c>
      <c r="BG271">
        <v>1.9</v>
      </c>
      <c r="BH271">
        <v>2.7</v>
      </c>
      <c r="BI271">
        <v>4.7</v>
      </c>
      <c r="BJ271">
        <v>27.3</v>
      </c>
      <c r="BL271" t="s">
        <v>182</v>
      </c>
      <c r="BM271" t="str">
        <f>IFERROR(VLOOKUP(BL271,'class and classification'!$A$1:$B$338,2,FALSE),VLOOKUP(BL271,'class and classification'!$A$340:$B$378,2,FALSE))</f>
        <v>Predominantly Rural</v>
      </c>
      <c r="BN271" t="str">
        <f>IFERROR(VLOOKUP(BL271,'class and classification'!$A$1:$C$338,3,FALSE),VLOOKUP(BL271,'class and classification'!$A$340:$C$378,3,FALSE))</f>
        <v>SD</v>
      </c>
      <c r="BP271">
        <v>19.11</v>
      </c>
      <c r="BQ271">
        <v>59.37</v>
      </c>
      <c r="BR271">
        <v>67.069999999999993</v>
      </c>
      <c r="BS271">
        <v>68.72</v>
      </c>
      <c r="BT271">
        <v>70.569999999999993</v>
      </c>
    </row>
    <row r="272" spans="1:72"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97</v>
      </c>
      <c r="F272">
        <v>98</v>
      </c>
      <c r="G272">
        <v>99.800000000000011</v>
      </c>
      <c r="H272">
        <v>99.800000000000011</v>
      </c>
      <c r="I272">
        <v>99.6</v>
      </c>
      <c r="J272">
        <v>99.5</v>
      </c>
      <c r="AB272" t="s">
        <v>242</v>
      </c>
      <c r="AC272" t="str">
        <f>IFERROR(VLOOKUP(AB272,'class and classification'!$A$1:$B$338,2,FALSE),VLOOKUP(AB272,'class and classification'!$A$340:$B$378,2,FALSE))</f>
        <v>Predominantly Rural</v>
      </c>
      <c r="AD272" t="str">
        <f>IFERROR(VLOOKUP(AB272,'class and classification'!$A$1:$C$338,3,FALSE),VLOOKUP(AB272,'class and classification'!$A$340:$C$378,3,FALSE))</f>
        <v>SD</v>
      </c>
      <c r="AI272">
        <v>4.3</v>
      </c>
      <c r="AJ272">
        <v>7</v>
      </c>
      <c r="BB272" t="s">
        <v>240</v>
      </c>
      <c r="BC272" t="str">
        <f>IFERROR(VLOOKUP(BB272,'class and classification'!$A$1:$B$338,2,FALSE),VLOOKUP(BB272,'class and classification'!$A$340:$B$378,2,FALSE))</f>
        <v>Predominantly Rural</v>
      </c>
      <c r="BD272" t="str">
        <f>IFERROR(VLOOKUP(BB272,'class and classification'!$A$1:$C$338,3,FALSE),VLOOKUP(BB272,'class and classification'!$A$340:$C$378,3,FALSE))</f>
        <v>SD</v>
      </c>
      <c r="BG272">
        <v>10.3</v>
      </c>
      <c r="BH272">
        <v>11.6</v>
      </c>
      <c r="BI272">
        <v>17.7</v>
      </c>
      <c r="BJ272">
        <v>23.9</v>
      </c>
      <c r="BL272" t="s">
        <v>240</v>
      </c>
      <c r="BM272" t="str">
        <f>IFERROR(VLOOKUP(BL272,'class and classification'!$A$1:$B$338,2,FALSE),VLOOKUP(BL272,'class and classification'!$A$340:$B$378,2,FALSE))</f>
        <v>Predominantly Rural</v>
      </c>
      <c r="BN272" t="str">
        <f>IFERROR(VLOOKUP(BL272,'class and classification'!$A$1:$C$338,3,FALSE),VLOOKUP(BL272,'class and classification'!$A$340:$C$378,3,FALSE))</f>
        <v>SD</v>
      </c>
      <c r="BP272">
        <v>22.74</v>
      </c>
      <c r="BQ272">
        <v>54.1</v>
      </c>
      <c r="BR272">
        <v>54.42</v>
      </c>
      <c r="BS272">
        <v>57.44</v>
      </c>
      <c r="BT272">
        <v>58.19</v>
      </c>
    </row>
    <row r="273" spans="1:72"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86</v>
      </c>
      <c r="F273">
        <v>90</v>
      </c>
      <c r="G273">
        <v>93.8</v>
      </c>
      <c r="H273">
        <v>93.9</v>
      </c>
      <c r="I273">
        <v>94.8</v>
      </c>
      <c r="J273">
        <v>95</v>
      </c>
      <c r="AB273" t="s">
        <v>301</v>
      </c>
      <c r="AC273" t="str">
        <f>IFERROR(VLOOKUP(AB273,'class and classification'!$A$1:$B$338,2,FALSE),VLOOKUP(AB273,'class and classification'!$A$340:$B$378,2,FALSE))</f>
        <v>Predominantly Rural</v>
      </c>
      <c r="AD273" t="str">
        <f>IFERROR(VLOOKUP(AB273,'class and classification'!$A$1:$C$338,3,FALSE),VLOOKUP(AB273,'class and classification'!$A$340:$C$378,3,FALSE))</f>
        <v>SD</v>
      </c>
      <c r="AI273">
        <v>18.7</v>
      </c>
      <c r="AJ273">
        <v>21.7</v>
      </c>
      <c r="BB273" t="s">
        <v>272</v>
      </c>
      <c r="BC273" t="str">
        <f>IFERROR(VLOOKUP(BB273,'class and classification'!$A$1:$B$338,2,FALSE),VLOOKUP(BB273,'class and classification'!$A$340:$B$378,2,FALSE))</f>
        <v>Predominantly Rural</v>
      </c>
      <c r="BD273" t="str">
        <f>IFERROR(VLOOKUP(BB273,'class and classification'!$A$1:$C$338,3,FALSE),VLOOKUP(BB273,'class and classification'!$A$340:$C$378,3,FALSE))</f>
        <v>SD</v>
      </c>
      <c r="BG273">
        <v>1</v>
      </c>
      <c r="BH273">
        <v>1.4</v>
      </c>
      <c r="BI273">
        <v>8.4</v>
      </c>
      <c r="BJ273">
        <v>12.1</v>
      </c>
      <c r="BL273" t="s">
        <v>272</v>
      </c>
      <c r="BM273" t="str">
        <f>IFERROR(VLOOKUP(BL273,'class and classification'!$A$1:$B$338,2,FALSE),VLOOKUP(BL273,'class and classification'!$A$340:$B$378,2,FALSE))</f>
        <v>Predominantly Rural</v>
      </c>
      <c r="BN273" t="str">
        <f>IFERROR(VLOOKUP(BL273,'class and classification'!$A$1:$C$338,3,FALSE),VLOOKUP(BL273,'class and classification'!$A$340:$C$378,3,FALSE))</f>
        <v>SD</v>
      </c>
      <c r="BP273">
        <v>36.119999999999997</v>
      </c>
      <c r="BQ273">
        <v>65.14</v>
      </c>
      <c r="BR273">
        <v>69.91</v>
      </c>
      <c r="BS273">
        <v>73.44</v>
      </c>
      <c r="BT273">
        <v>73.52</v>
      </c>
    </row>
    <row r="274" spans="1:72"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98</v>
      </c>
      <c r="F274">
        <v>98</v>
      </c>
      <c r="G274">
        <v>99.3</v>
      </c>
      <c r="H274">
        <v>99.1</v>
      </c>
      <c r="I274">
        <v>98.8</v>
      </c>
      <c r="J274">
        <v>98.8</v>
      </c>
      <c r="AB274" t="s">
        <v>11</v>
      </c>
      <c r="AC274" t="str">
        <f>IFERROR(VLOOKUP(AB274,'class and classification'!$A$1:$B$338,2,FALSE),VLOOKUP(AB274,'class and classification'!$A$340:$B$378,2,FALSE))</f>
        <v>Predominantly Urban</v>
      </c>
      <c r="AD274" t="str">
        <f>IFERROR(VLOOKUP(AB274,'class and classification'!$A$1:$C$338,3,FALSE),VLOOKUP(AB274,'class and classification'!$A$340:$C$378,3,FALSE))</f>
        <v>SD</v>
      </c>
      <c r="AI274">
        <v>3.8</v>
      </c>
      <c r="AJ274">
        <v>8.6</v>
      </c>
      <c r="BB274" t="s">
        <v>282</v>
      </c>
      <c r="BC274" t="str">
        <f>IFERROR(VLOOKUP(BB274,'class and classification'!$A$1:$B$338,2,FALSE),VLOOKUP(BB274,'class and classification'!$A$340:$B$378,2,FALSE))</f>
        <v>Predominantly Rural</v>
      </c>
      <c r="BD274" t="str">
        <f>IFERROR(VLOOKUP(BB274,'class and classification'!$A$1:$C$338,3,FALSE),VLOOKUP(BB274,'class and classification'!$A$340:$C$378,3,FALSE))</f>
        <v>SD</v>
      </c>
      <c r="BG274">
        <v>3.1</v>
      </c>
      <c r="BH274">
        <v>3.4</v>
      </c>
      <c r="BI274">
        <v>3.5</v>
      </c>
      <c r="BJ274">
        <v>6.1</v>
      </c>
      <c r="BL274" t="s">
        <v>282</v>
      </c>
      <c r="BM274" t="str">
        <f>IFERROR(VLOOKUP(BL274,'class and classification'!$A$1:$B$338,2,FALSE),VLOOKUP(BL274,'class and classification'!$A$340:$B$378,2,FALSE))</f>
        <v>Predominantly Rural</v>
      </c>
      <c r="BN274" t="str">
        <f>IFERROR(VLOOKUP(BL274,'class and classification'!$A$1:$C$338,3,FALSE),VLOOKUP(BL274,'class and classification'!$A$340:$C$378,3,FALSE))</f>
        <v>SD</v>
      </c>
      <c r="BP274">
        <v>20.76</v>
      </c>
      <c r="BQ274">
        <v>39.93</v>
      </c>
      <c r="BR274">
        <v>56.18</v>
      </c>
      <c r="BS274">
        <v>56.36</v>
      </c>
      <c r="BT274">
        <v>54.85</v>
      </c>
    </row>
    <row r="275" spans="1:72"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84</v>
      </c>
      <c r="F275">
        <v>85</v>
      </c>
      <c r="G275">
        <v>90</v>
      </c>
      <c r="H275">
        <v>92.199999999999989</v>
      </c>
      <c r="I275">
        <v>93</v>
      </c>
      <c r="J275">
        <v>93.1</v>
      </c>
      <c r="AB275" t="s">
        <v>23</v>
      </c>
      <c r="AC275" t="str">
        <f>IFERROR(VLOOKUP(AB275,'class and classification'!$A$1:$B$338,2,FALSE),VLOOKUP(AB275,'class and classification'!$A$340:$B$378,2,FALSE))</f>
        <v>Predominantly Rural</v>
      </c>
      <c r="AD275" t="str">
        <f>IFERROR(VLOOKUP(AB275,'class and classification'!$A$1:$C$338,3,FALSE),VLOOKUP(AB275,'class and classification'!$A$340:$C$378,3,FALSE))</f>
        <v>SD</v>
      </c>
      <c r="AI275">
        <v>6.3</v>
      </c>
      <c r="AJ275">
        <v>10.199999999999999</v>
      </c>
      <c r="BB275" t="s">
        <v>299</v>
      </c>
      <c r="BC275" t="str">
        <f>IFERROR(VLOOKUP(BB275,'class and classification'!$A$1:$B$338,2,FALSE),VLOOKUP(BB275,'class and classification'!$A$340:$B$378,2,FALSE))</f>
        <v>Predominantly Rural</v>
      </c>
      <c r="BD275" t="str">
        <f>IFERROR(VLOOKUP(BB275,'class and classification'!$A$1:$C$338,3,FALSE),VLOOKUP(BB275,'class and classification'!$A$340:$C$378,3,FALSE))</f>
        <v>SD</v>
      </c>
      <c r="BG275">
        <v>1</v>
      </c>
      <c r="BH275">
        <v>1.2</v>
      </c>
      <c r="BI275">
        <v>22.6</v>
      </c>
      <c r="BJ275">
        <v>34.5</v>
      </c>
      <c r="BL275" t="s">
        <v>299</v>
      </c>
      <c r="BM275" t="str">
        <f>IFERROR(VLOOKUP(BL275,'class and classification'!$A$1:$B$338,2,FALSE),VLOOKUP(BL275,'class and classification'!$A$340:$B$378,2,FALSE))</f>
        <v>Predominantly Rural</v>
      </c>
      <c r="BN275" t="str">
        <f>IFERROR(VLOOKUP(BL275,'class and classification'!$A$1:$C$338,3,FALSE),VLOOKUP(BL275,'class and classification'!$A$340:$C$378,3,FALSE))</f>
        <v>SD</v>
      </c>
      <c r="BP275">
        <v>25.83</v>
      </c>
      <c r="BQ275">
        <v>52.27</v>
      </c>
      <c r="BR275">
        <v>54.17</v>
      </c>
      <c r="BS275">
        <v>56.71</v>
      </c>
      <c r="BT275">
        <v>56.77</v>
      </c>
    </row>
    <row r="276" spans="1:72"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95</v>
      </c>
      <c r="F276">
        <v>96</v>
      </c>
      <c r="G276">
        <v>97.8</v>
      </c>
      <c r="H276">
        <v>97.5</v>
      </c>
      <c r="I276">
        <v>97.4</v>
      </c>
      <c r="J276">
        <v>97</v>
      </c>
      <c r="AB276" t="s">
        <v>48</v>
      </c>
      <c r="AC276" t="str">
        <f>IFERROR(VLOOKUP(AB276,'class and classification'!$A$1:$B$338,2,FALSE),VLOOKUP(AB276,'class and classification'!$A$340:$B$378,2,FALSE))</f>
        <v>Predominantly Urban</v>
      </c>
      <c r="AD276" t="str">
        <f>IFERROR(VLOOKUP(AB276,'class and classification'!$A$1:$C$338,3,FALSE),VLOOKUP(AB276,'class and classification'!$A$340:$C$378,3,FALSE))</f>
        <v>SD</v>
      </c>
      <c r="AI276">
        <v>1.3</v>
      </c>
      <c r="AJ276">
        <v>11.6</v>
      </c>
      <c r="BB276" t="s">
        <v>62</v>
      </c>
      <c r="BC276" t="str">
        <f>IFERROR(VLOOKUP(BB276,'class and classification'!$A$1:$B$338,2,FALSE),VLOOKUP(BB276,'class and classification'!$A$340:$B$378,2,FALSE))</f>
        <v>Predominantly Urban</v>
      </c>
      <c r="BD276" t="str">
        <f>IFERROR(VLOOKUP(BB276,'class and classification'!$A$1:$C$338,3,FALSE),VLOOKUP(BB276,'class and classification'!$A$340:$C$378,3,FALSE))</f>
        <v>SD</v>
      </c>
      <c r="BG276">
        <v>3.2</v>
      </c>
      <c r="BH276">
        <v>4.8</v>
      </c>
      <c r="BI276">
        <v>5.5</v>
      </c>
      <c r="BJ276">
        <v>4.5</v>
      </c>
      <c r="BL276" t="s">
        <v>62</v>
      </c>
      <c r="BM276" t="str">
        <f>IFERROR(VLOOKUP(BL276,'class and classification'!$A$1:$B$338,2,FALSE),VLOOKUP(BL276,'class and classification'!$A$340:$B$378,2,FALSE))</f>
        <v>Predominantly Urban</v>
      </c>
      <c r="BN276" t="str">
        <f>IFERROR(VLOOKUP(BL276,'class and classification'!$A$1:$C$338,3,FALSE),VLOOKUP(BL276,'class and classification'!$A$340:$C$378,3,FALSE))</f>
        <v>SD</v>
      </c>
      <c r="BP276">
        <v>65.59</v>
      </c>
      <c r="BQ276">
        <v>81.72</v>
      </c>
      <c r="BR276">
        <v>83.93</v>
      </c>
      <c r="BS276">
        <v>82.91</v>
      </c>
      <c r="BT276">
        <v>89.72</v>
      </c>
    </row>
    <row r="277" spans="1:72"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76</v>
      </c>
      <c r="F277">
        <v>82</v>
      </c>
      <c r="G277">
        <v>89.8</v>
      </c>
      <c r="H277">
        <v>92.1</v>
      </c>
      <c r="I277">
        <v>93.5</v>
      </c>
      <c r="J277">
        <v>93.4</v>
      </c>
      <c r="AB277" t="s">
        <v>112</v>
      </c>
      <c r="AC277" t="str">
        <f>IFERROR(VLOOKUP(AB277,'class and classification'!$A$1:$B$338,2,FALSE),VLOOKUP(AB277,'class and classification'!$A$340:$B$378,2,FALSE))</f>
        <v>Predominantly Urban</v>
      </c>
      <c r="AD277" t="str">
        <f>IFERROR(VLOOKUP(AB277,'class and classification'!$A$1:$C$338,3,FALSE),VLOOKUP(AB277,'class and classification'!$A$340:$C$378,3,FALSE))</f>
        <v>SD</v>
      </c>
      <c r="AI277">
        <v>36.4</v>
      </c>
      <c r="AJ277">
        <v>44.2</v>
      </c>
      <c r="BB277" t="s">
        <v>73</v>
      </c>
      <c r="BC277" t="str">
        <f>IFERROR(VLOOKUP(BB277,'class and classification'!$A$1:$B$338,2,FALSE),VLOOKUP(BB277,'class and classification'!$A$340:$B$378,2,FALSE))</f>
        <v>Predominantly Rural</v>
      </c>
      <c r="BD277" t="str">
        <f>IFERROR(VLOOKUP(BB277,'class and classification'!$A$1:$C$338,3,FALSE),VLOOKUP(BB277,'class and classification'!$A$340:$C$378,3,FALSE))</f>
        <v>SD</v>
      </c>
      <c r="BG277">
        <v>22.3</v>
      </c>
      <c r="BH277">
        <v>29.5</v>
      </c>
      <c r="BI277">
        <v>36.5</v>
      </c>
      <c r="BJ277">
        <v>39.200000000000003</v>
      </c>
      <c r="BL277" t="s">
        <v>73</v>
      </c>
      <c r="BM277" t="str">
        <f>IFERROR(VLOOKUP(BL277,'class and classification'!$A$1:$B$338,2,FALSE),VLOOKUP(BL277,'class and classification'!$A$340:$B$378,2,FALSE))</f>
        <v>Predominantly Rural</v>
      </c>
      <c r="BN277" t="str">
        <f>IFERROR(VLOOKUP(BL277,'class and classification'!$A$1:$C$338,3,FALSE),VLOOKUP(BL277,'class and classification'!$A$340:$C$378,3,FALSE))</f>
        <v>SD</v>
      </c>
      <c r="BP277">
        <v>22.16</v>
      </c>
      <c r="BQ277">
        <v>52.1</v>
      </c>
      <c r="BR277">
        <v>58.04</v>
      </c>
      <c r="BS277">
        <v>61.5</v>
      </c>
      <c r="BT277">
        <v>61.55</v>
      </c>
    </row>
    <row r="278" spans="1:72"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74</v>
      </c>
      <c r="F278">
        <v>79</v>
      </c>
      <c r="G278">
        <v>86.699999999999989</v>
      </c>
      <c r="H278">
        <v>90.2</v>
      </c>
      <c r="I278">
        <v>91.8</v>
      </c>
      <c r="J278">
        <v>90.7</v>
      </c>
      <c r="AB278" t="s">
        <v>166</v>
      </c>
      <c r="AC278" t="str">
        <f>IFERROR(VLOOKUP(AB278,'class and classification'!$A$1:$B$338,2,FALSE),VLOOKUP(AB278,'class and classification'!$A$340:$B$378,2,FALSE))</f>
        <v>Predominantly Urban</v>
      </c>
      <c r="AD278" t="str">
        <f>IFERROR(VLOOKUP(AB278,'class and classification'!$A$1:$C$338,3,FALSE),VLOOKUP(AB278,'class and classification'!$A$340:$C$378,3,FALSE))</f>
        <v>SD</v>
      </c>
      <c r="AI278">
        <v>9</v>
      </c>
      <c r="AJ278">
        <v>9.6999999999999993</v>
      </c>
      <c r="BB278" t="s">
        <v>109</v>
      </c>
      <c r="BC278" t="str">
        <f>IFERROR(VLOOKUP(BB278,'class and classification'!$A$1:$B$338,2,FALSE),VLOOKUP(BB278,'class and classification'!$A$340:$B$378,2,FALSE))</f>
        <v>Predominantly Rural</v>
      </c>
      <c r="BD278" t="str">
        <f>IFERROR(VLOOKUP(BB278,'class and classification'!$A$1:$C$338,3,FALSE),VLOOKUP(BB278,'class and classification'!$A$340:$C$378,3,FALSE))</f>
        <v>SD</v>
      </c>
      <c r="BG278">
        <v>8.3000000000000007</v>
      </c>
      <c r="BH278">
        <v>10.3</v>
      </c>
      <c r="BI278">
        <v>17.5</v>
      </c>
      <c r="BJ278">
        <v>29.8</v>
      </c>
      <c r="BL278" t="s">
        <v>109</v>
      </c>
      <c r="BM278" t="str">
        <f>IFERROR(VLOOKUP(BL278,'class and classification'!$A$1:$B$338,2,FALSE),VLOOKUP(BL278,'class and classification'!$A$340:$B$378,2,FALSE))</f>
        <v>Predominantly Rural</v>
      </c>
      <c r="BN278" t="str">
        <f>IFERROR(VLOOKUP(BL278,'class and classification'!$A$1:$C$338,3,FALSE),VLOOKUP(BL278,'class and classification'!$A$340:$C$378,3,FALSE))</f>
        <v>SD</v>
      </c>
      <c r="BP278">
        <v>23.32</v>
      </c>
      <c r="BQ278">
        <v>48.16</v>
      </c>
      <c r="BR278">
        <v>50.35</v>
      </c>
      <c r="BS278">
        <v>50.07</v>
      </c>
      <c r="BT278">
        <v>52.37</v>
      </c>
    </row>
    <row r="279" spans="1:72" x14ac:dyDescent="0.3">
      <c r="AB279" t="s">
        <v>178</v>
      </c>
      <c r="AC279" t="str">
        <f>IFERROR(VLOOKUP(AB279,'class and classification'!$A$1:$B$338,2,FALSE),VLOOKUP(AB279,'class and classification'!$A$340:$B$378,2,FALSE))</f>
        <v>Predominantly Rural</v>
      </c>
      <c r="AD279" t="str">
        <f>IFERROR(VLOOKUP(AB279,'class and classification'!$A$1:$C$338,3,FALSE),VLOOKUP(AB279,'class and classification'!$A$340:$C$378,3,FALSE))</f>
        <v>SD</v>
      </c>
      <c r="AI279">
        <v>14.1</v>
      </c>
      <c r="AJ279">
        <v>16.5</v>
      </c>
      <c r="BB279" t="s">
        <v>113</v>
      </c>
      <c r="BC279" t="str">
        <f>IFERROR(VLOOKUP(BB279,'class and classification'!$A$1:$B$338,2,FALSE),VLOOKUP(BB279,'class and classification'!$A$340:$B$378,2,FALSE))</f>
        <v>Predominantly Urban</v>
      </c>
      <c r="BD279" t="str">
        <f>IFERROR(VLOOKUP(BB279,'class and classification'!$A$1:$C$338,3,FALSE),VLOOKUP(BB279,'class and classification'!$A$340:$C$378,3,FALSE))</f>
        <v>SD</v>
      </c>
      <c r="BG279">
        <v>2.8</v>
      </c>
      <c r="BH279">
        <v>4.7</v>
      </c>
      <c r="BI279">
        <v>7.9</v>
      </c>
      <c r="BJ279">
        <v>19.2</v>
      </c>
      <c r="BL279" t="s">
        <v>113</v>
      </c>
      <c r="BM279" t="str">
        <f>IFERROR(VLOOKUP(BL279,'class and classification'!$A$1:$B$338,2,FALSE),VLOOKUP(BL279,'class and classification'!$A$340:$B$378,2,FALSE))</f>
        <v>Predominantly Urban</v>
      </c>
      <c r="BN279" t="str">
        <f>IFERROR(VLOOKUP(BL279,'class and classification'!$A$1:$C$338,3,FALSE),VLOOKUP(BL279,'class and classification'!$A$340:$C$378,3,FALSE))</f>
        <v>SD</v>
      </c>
      <c r="BP279">
        <v>48.62</v>
      </c>
      <c r="BQ279">
        <v>71.73</v>
      </c>
      <c r="BR279">
        <v>87.33</v>
      </c>
      <c r="BS279">
        <v>83.92</v>
      </c>
      <c r="BT279">
        <v>85.16</v>
      </c>
    </row>
    <row r="280" spans="1:72"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AB280" t="s">
        <v>221</v>
      </c>
      <c r="AC280" t="str">
        <f>IFERROR(VLOOKUP(AB280,'class and classification'!$A$1:$B$338,2,FALSE),VLOOKUP(AB280,'class and classification'!$A$340:$B$378,2,FALSE))</f>
        <v>Predominantly Rural</v>
      </c>
      <c r="AD280" t="str">
        <f>IFERROR(VLOOKUP(AB280,'class and classification'!$A$1:$C$338,3,FALSE),VLOOKUP(AB280,'class and classification'!$A$340:$C$378,3,FALSE))</f>
        <v>SD</v>
      </c>
      <c r="AI280">
        <v>20.100000000000001</v>
      </c>
      <c r="AJ280">
        <v>37.6</v>
      </c>
      <c r="BB280" t="s">
        <v>263</v>
      </c>
      <c r="BC280" t="str">
        <f>IFERROR(VLOOKUP(BB280,'class and classification'!$A$1:$B$338,2,FALSE),VLOOKUP(BB280,'class and classification'!$A$340:$B$378,2,FALSE))</f>
        <v>Urban with Significant Rural</v>
      </c>
      <c r="BD280" t="str">
        <f>IFERROR(VLOOKUP(BB280,'class and classification'!$A$1:$C$338,3,FALSE),VLOOKUP(BB280,'class and classification'!$A$340:$C$378,3,FALSE))</f>
        <v>SD</v>
      </c>
      <c r="BG280">
        <v>6.3</v>
      </c>
      <c r="BH280">
        <v>8.6999999999999993</v>
      </c>
      <c r="BI280">
        <v>13.7</v>
      </c>
      <c r="BJ280">
        <v>20.5</v>
      </c>
      <c r="BL280" t="s">
        <v>263</v>
      </c>
      <c r="BM280" t="str">
        <f>IFERROR(VLOOKUP(BL280,'class and classification'!$A$1:$B$338,2,FALSE),VLOOKUP(BL280,'class and classification'!$A$340:$B$378,2,FALSE))</f>
        <v>Urban with Significant Rural</v>
      </c>
      <c r="BN280" t="str">
        <f>IFERROR(VLOOKUP(BL280,'class and classification'!$A$1:$C$338,3,FALSE),VLOOKUP(BL280,'class and classification'!$A$340:$C$378,3,FALSE))</f>
        <v>SD</v>
      </c>
      <c r="BP280">
        <v>24.24</v>
      </c>
      <c r="BQ280">
        <v>58.99</v>
      </c>
      <c r="BR280">
        <v>59.49</v>
      </c>
      <c r="BS280">
        <v>60.33</v>
      </c>
      <c r="BT280">
        <v>62.8</v>
      </c>
    </row>
    <row r="281" spans="1:72"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97</v>
      </c>
      <c r="F281">
        <v>98</v>
      </c>
      <c r="G281">
        <v>98.399999999999991</v>
      </c>
      <c r="H281">
        <v>98.5</v>
      </c>
      <c r="I281">
        <v>98.7</v>
      </c>
      <c r="J281">
        <v>98.6</v>
      </c>
      <c r="AB281" t="s">
        <v>55</v>
      </c>
      <c r="AC281" t="str">
        <f>IFERROR(VLOOKUP(AB281,'class and classification'!$A$1:$B$338,2,FALSE),VLOOKUP(AB281,'class and classification'!$A$340:$B$378,2,FALSE))</f>
        <v>Urban with Significant Rural</v>
      </c>
      <c r="AD281" t="str">
        <f>IFERROR(VLOOKUP(AB281,'class and classification'!$A$1:$C$338,3,FALSE),VLOOKUP(AB281,'class and classification'!$A$340:$C$378,3,FALSE))</f>
        <v>SD</v>
      </c>
      <c r="AI281">
        <v>24.5</v>
      </c>
      <c r="AJ281">
        <v>36.5</v>
      </c>
      <c r="BB281" t="s">
        <v>276</v>
      </c>
      <c r="BC281" t="str">
        <f>IFERROR(VLOOKUP(BB281,'class and classification'!$A$1:$B$338,2,FALSE),VLOOKUP(BB281,'class and classification'!$A$340:$B$378,2,FALSE))</f>
        <v>Predominantly Rural</v>
      </c>
      <c r="BD281" t="str">
        <f>IFERROR(VLOOKUP(BB281,'class and classification'!$A$1:$C$338,3,FALSE),VLOOKUP(BB281,'class and classification'!$A$340:$C$378,3,FALSE))</f>
        <v>SD</v>
      </c>
      <c r="BG281">
        <v>11</v>
      </c>
      <c r="BH281">
        <v>19.100000000000001</v>
      </c>
      <c r="BI281">
        <v>25.5</v>
      </c>
      <c r="BJ281">
        <v>27.6</v>
      </c>
      <c r="BL281" t="s">
        <v>276</v>
      </c>
      <c r="BM281" t="str">
        <f>IFERROR(VLOOKUP(BL281,'class and classification'!$A$1:$B$338,2,FALSE),VLOOKUP(BL281,'class and classification'!$A$340:$B$378,2,FALSE))</f>
        <v>Predominantly Rural</v>
      </c>
      <c r="BN281" t="str">
        <f>IFERROR(VLOOKUP(BL281,'class and classification'!$A$1:$C$338,3,FALSE),VLOOKUP(BL281,'class and classification'!$A$340:$C$378,3,FALSE))</f>
        <v>SD</v>
      </c>
      <c r="BP281">
        <v>33.880000000000003</v>
      </c>
      <c r="BQ281">
        <v>64.14</v>
      </c>
      <c r="BR281">
        <v>62.11</v>
      </c>
      <c r="BS281">
        <v>59.43</v>
      </c>
      <c r="BT281">
        <v>65.47</v>
      </c>
    </row>
    <row r="282" spans="1:72"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89</v>
      </c>
      <c r="F282">
        <v>90</v>
      </c>
      <c r="G282">
        <v>94.5</v>
      </c>
      <c r="H282">
        <v>95.1</v>
      </c>
      <c r="I282">
        <v>96.6</v>
      </c>
      <c r="J282">
        <v>96.5</v>
      </c>
      <c r="AB282" t="s">
        <v>95</v>
      </c>
      <c r="AC282" t="str">
        <f>IFERROR(VLOOKUP(AB282,'class and classification'!$A$1:$B$338,2,FALSE),VLOOKUP(AB282,'class and classification'!$A$340:$B$378,2,FALSE))</f>
        <v>Urban with Significant Rural</v>
      </c>
      <c r="AD282" t="str">
        <f>IFERROR(VLOOKUP(AB282,'class and classification'!$A$1:$C$338,3,FALSE),VLOOKUP(AB282,'class and classification'!$A$340:$C$378,3,FALSE))</f>
        <v>SD</v>
      </c>
      <c r="AI282">
        <v>24.3</v>
      </c>
      <c r="AJ282">
        <v>32.299999999999997</v>
      </c>
      <c r="BB282" t="s">
        <v>169</v>
      </c>
      <c r="BC282" t="str">
        <f>IFERROR(VLOOKUP(BB282,'class and classification'!$A$1:$B$338,2,FALSE),VLOOKUP(BB282,'class and classification'!$A$340:$B$378,2,FALSE))</f>
        <v>Predominantly Rural</v>
      </c>
      <c r="BD282" t="str">
        <f>IFERROR(VLOOKUP(BB282,'class and classification'!$A$1:$C$338,3,FALSE),VLOOKUP(BB282,'class and classification'!$A$340:$C$378,3,FALSE))</f>
        <v>SD</v>
      </c>
      <c r="BG282">
        <v>2.4</v>
      </c>
      <c r="BH282">
        <v>3.4</v>
      </c>
      <c r="BI282">
        <v>4.8</v>
      </c>
      <c r="BJ282">
        <v>25.1</v>
      </c>
      <c r="BL282" t="s">
        <v>169</v>
      </c>
      <c r="BM282" t="str">
        <f>IFERROR(VLOOKUP(BL282,'class and classification'!$A$1:$B$338,2,FALSE),VLOOKUP(BL282,'class and classification'!$A$340:$B$378,2,FALSE))</f>
        <v>Predominantly Rural</v>
      </c>
      <c r="BN282" t="str">
        <f>IFERROR(VLOOKUP(BL282,'class and classification'!$A$1:$C$338,3,FALSE),VLOOKUP(BL282,'class and classification'!$A$340:$C$378,3,FALSE))</f>
        <v>SD</v>
      </c>
      <c r="BP282">
        <v>20.52</v>
      </c>
      <c r="BQ282">
        <v>46.27</v>
      </c>
      <c r="BR282">
        <v>53.14</v>
      </c>
      <c r="BS282">
        <v>55.57</v>
      </c>
      <c r="BT282">
        <v>56.07</v>
      </c>
    </row>
    <row r="283" spans="1:72"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74</v>
      </c>
      <c r="F283">
        <v>81</v>
      </c>
      <c r="G283">
        <v>92</v>
      </c>
      <c r="H283">
        <v>93.3</v>
      </c>
      <c r="I283">
        <v>95.6</v>
      </c>
      <c r="J283">
        <v>95.5</v>
      </c>
      <c r="AB283" t="s">
        <v>158</v>
      </c>
      <c r="AC283" t="str">
        <f>IFERROR(VLOOKUP(AB283,'class and classification'!$A$1:$B$338,2,FALSE),VLOOKUP(AB283,'class and classification'!$A$340:$B$378,2,FALSE))</f>
        <v>Urban with Significant Rural</v>
      </c>
      <c r="AD283" t="str">
        <f>IFERROR(VLOOKUP(AB283,'class and classification'!$A$1:$C$338,3,FALSE),VLOOKUP(AB283,'class and classification'!$A$340:$C$378,3,FALSE))</f>
        <v>SD</v>
      </c>
      <c r="AI283">
        <v>60.5</v>
      </c>
      <c r="AJ283">
        <v>65.3</v>
      </c>
      <c r="BB283" t="s">
        <v>228</v>
      </c>
      <c r="BC283" t="str">
        <f>IFERROR(VLOOKUP(BB283,'class and classification'!$A$1:$B$338,2,FALSE),VLOOKUP(BB283,'class and classification'!$A$340:$B$378,2,FALSE))</f>
        <v>Predominantly Rural</v>
      </c>
      <c r="BD283" t="str">
        <f>IFERROR(VLOOKUP(BB283,'class and classification'!$A$1:$C$338,3,FALSE),VLOOKUP(BB283,'class and classification'!$A$340:$C$378,3,FALSE))</f>
        <v>SD</v>
      </c>
      <c r="BG283">
        <v>2.5</v>
      </c>
      <c r="BH283">
        <v>4.2</v>
      </c>
      <c r="BI283">
        <v>6.2</v>
      </c>
      <c r="BJ283">
        <v>29.3</v>
      </c>
      <c r="BL283" t="s">
        <v>228</v>
      </c>
      <c r="BM283" t="str">
        <f>IFERROR(VLOOKUP(BL283,'class and classification'!$A$1:$B$338,2,FALSE),VLOOKUP(BL283,'class and classification'!$A$340:$B$378,2,FALSE))</f>
        <v>Predominantly Rural</v>
      </c>
      <c r="BN283" t="str">
        <f>IFERROR(VLOOKUP(BL283,'class and classification'!$A$1:$C$338,3,FALSE),VLOOKUP(BL283,'class and classification'!$A$340:$C$378,3,FALSE))</f>
        <v>SD</v>
      </c>
      <c r="BP283">
        <v>37.340000000000003</v>
      </c>
      <c r="BQ283">
        <v>52.82</v>
      </c>
      <c r="BR283">
        <v>61.33</v>
      </c>
      <c r="BS283">
        <v>63.27</v>
      </c>
      <c r="BT283">
        <v>63.17</v>
      </c>
    </row>
    <row r="284" spans="1:72"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96</v>
      </c>
      <c r="F284">
        <v>96</v>
      </c>
      <c r="G284">
        <v>97.300000000000011</v>
      </c>
      <c r="H284">
        <v>97.600000000000009</v>
      </c>
      <c r="I284">
        <v>98.1</v>
      </c>
      <c r="J284">
        <v>97.5</v>
      </c>
      <c r="AB284" t="s">
        <v>180</v>
      </c>
      <c r="AC284" t="str">
        <f>IFERROR(VLOOKUP(AB284,'class and classification'!$A$1:$B$338,2,FALSE),VLOOKUP(AB284,'class and classification'!$A$340:$B$378,2,FALSE))</f>
        <v>Predominantly Urban</v>
      </c>
      <c r="AD284" t="str">
        <f>IFERROR(VLOOKUP(AB284,'class and classification'!$A$1:$C$338,3,FALSE),VLOOKUP(AB284,'class and classification'!$A$340:$C$378,3,FALSE))</f>
        <v>SD</v>
      </c>
      <c r="AI284">
        <v>11.6</v>
      </c>
      <c r="AJ284">
        <v>12.5</v>
      </c>
      <c r="BB284" t="s">
        <v>247</v>
      </c>
      <c r="BC284" t="str">
        <f>IFERROR(VLOOKUP(BB284,'class and classification'!$A$1:$B$338,2,FALSE),VLOOKUP(BB284,'class and classification'!$A$340:$B$378,2,FALSE))</f>
        <v>Predominantly Rural</v>
      </c>
      <c r="BD284" t="str">
        <f>IFERROR(VLOOKUP(BB284,'class and classification'!$A$1:$C$338,3,FALSE),VLOOKUP(BB284,'class and classification'!$A$340:$C$378,3,FALSE))</f>
        <v>SD</v>
      </c>
      <c r="BG284">
        <v>0.7</v>
      </c>
      <c r="BH284">
        <v>1.3</v>
      </c>
      <c r="BI284">
        <v>3</v>
      </c>
      <c r="BJ284">
        <v>12.8</v>
      </c>
      <c r="BL284" t="s">
        <v>247</v>
      </c>
      <c r="BM284" t="str">
        <f>IFERROR(VLOOKUP(BL284,'class and classification'!$A$1:$B$338,2,FALSE),VLOOKUP(BL284,'class and classification'!$A$340:$B$378,2,FALSE))</f>
        <v>Predominantly Rural</v>
      </c>
      <c r="BN284" t="str">
        <f>IFERROR(VLOOKUP(BL284,'class and classification'!$A$1:$C$338,3,FALSE),VLOOKUP(BL284,'class and classification'!$A$340:$C$378,3,FALSE))</f>
        <v>SD</v>
      </c>
      <c r="BP284">
        <v>22.64</v>
      </c>
      <c r="BQ284">
        <v>56.57</v>
      </c>
      <c r="BR284">
        <v>56.36</v>
      </c>
      <c r="BS284">
        <v>58.79</v>
      </c>
      <c r="BT284">
        <v>57.72</v>
      </c>
    </row>
    <row r="285" spans="1:72"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84</v>
      </c>
      <c r="F285">
        <v>88</v>
      </c>
      <c r="G285">
        <v>94.7</v>
      </c>
      <c r="H285">
        <v>95.2</v>
      </c>
      <c r="I285">
        <v>95.9</v>
      </c>
      <c r="J285">
        <v>96.3</v>
      </c>
      <c r="AB285" t="s">
        <v>248</v>
      </c>
      <c r="AC285" t="str">
        <f>IFERROR(VLOOKUP(AB285,'class and classification'!$A$1:$B$338,2,FALSE),VLOOKUP(AB285,'class and classification'!$A$340:$B$378,2,FALSE))</f>
        <v>Urban with Significant Rural</v>
      </c>
      <c r="AD285" t="str">
        <f>IFERROR(VLOOKUP(AB285,'class and classification'!$A$1:$C$338,3,FALSE),VLOOKUP(AB285,'class and classification'!$A$340:$C$378,3,FALSE))</f>
        <v>SD</v>
      </c>
      <c r="AI285">
        <v>28.3</v>
      </c>
      <c r="AJ285">
        <v>30</v>
      </c>
      <c r="BB285" t="s">
        <v>236</v>
      </c>
      <c r="BC285" t="str">
        <f>IFERROR(VLOOKUP(BB285,'class and classification'!$A$1:$B$338,2,FALSE),VLOOKUP(BB285,'class and classification'!$A$340:$B$378,2,FALSE))</f>
        <v>Predominantly Rural</v>
      </c>
      <c r="BD285" t="str">
        <f>IFERROR(VLOOKUP(BB285,'class and classification'!$A$1:$C$338,3,FALSE),VLOOKUP(BB285,'class and classification'!$A$340:$C$378,3,FALSE))</f>
        <v>SD</v>
      </c>
      <c r="BH285">
        <v>3.7</v>
      </c>
      <c r="BI285">
        <v>5.4</v>
      </c>
      <c r="BJ285">
        <v>20.2</v>
      </c>
      <c r="BL285" t="s">
        <v>236</v>
      </c>
      <c r="BM285" t="str">
        <f>IFERROR(VLOOKUP(BL285,'class and classification'!$A$1:$B$338,2,FALSE),VLOOKUP(BL285,'class and classification'!$A$340:$B$378,2,FALSE))</f>
        <v>Predominantly Rural</v>
      </c>
      <c r="BN285" t="str">
        <f>IFERROR(VLOOKUP(BL285,'class and classification'!$A$1:$C$338,3,FALSE),VLOOKUP(BL285,'class and classification'!$A$340:$C$378,3,FALSE))</f>
        <v>SD</v>
      </c>
      <c r="BR285">
        <v>71.27</v>
      </c>
      <c r="BS285">
        <v>72.97</v>
      </c>
      <c r="BT285">
        <v>74.05</v>
      </c>
    </row>
    <row r="286" spans="1:72"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92</v>
      </c>
      <c r="F286">
        <v>94</v>
      </c>
      <c r="G286">
        <v>96.7</v>
      </c>
      <c r="H286">
        <v>96.3</v>
      </c>
      <c r="I286">
        <v>97.3</v>
      </c>
      <c r="J286">
        <v>97.2</v>
      </c>
      <c r="AB286" t="s">
        <v>256</v>
      </c>
      <c r="AC286" t="str">
        <f>IFERROR(VLOOKUP(AB286,'class and classification'!$A$1:$B$338,2,FALSE),VLOOKUP(AB286,'class and classification'!$A$340:$B$378,2,FALSE))</f>
        <v>Urban with Significant Rural</v>
      </c>
      <c r="AD286" t="str">
        <f>IFERROR(VLOOKUP(AB286,'class and classification'!$A$1:$C$338,3,FALSE),VLOOKUP(AB286,'class and classification'!$A$340:$C$378,3,FALSE))</f>
        <v>SD</v>
      </c>
      <c r="AI286">
        <v>9.6</v>
      </c>
      <c r="AJ286">
        <v>22.7</v>
      </c>
      <c r="BB286" t="s">
        <v>350</v>
      </c>
      <c r="BC286" t="str">
        <f>IFERROR(VLOOKUP(BB286,'class and classification'!$A$1:$B$338,2,FALSE),VLOOKUP(BB286,'class and classification'!$A$340:$B$378,2,FALSE))</f>
        <v>Predominantly Urban</v>
      </c>
      <c r="BD286" t="str">
        <f>IFERROR(VLOOKUP(BB286,'class and classification'!$A$1:$C$338,3,FALSE),VLOOKUP(BB286,'class and classification'!$A$340:$C$378,3,FALSE))</f>
        <v>SD</v>
      </c>
      <c r="BG286">
        <v>10.4</v>
      </c>
      <c r="BH286">
        <v>14.3</v>
      </c>
      <c r="BI286">
        <v>23.6</v>
      </c>
      <c r="BL286" t="s">
        <v>350</v>
      </c>
      <c r="BM286" t="str">
        <f>IFERROR(VLOOKUP(BL286,'class and classification'!$A$1:$B$338,2,FALSE),VLOOKUP(BL286,'class and classification'!$A$340:$B$378,2,FALSE))</f>
        <v>Predominantly Urban</v>
      </c>
      <c r="BN286" t="str">
        <f>IFERROR(VLOOKUP(BL286,'class and classification'!$A$1:$C$338,3,FALSE),VLOOKUP(BL286,'class and classification'!$A$340:$C$378,3,FALSE))</f>
        <v>SD</v>
      </c>
      <c r="BP286">
        <v>30.61</v>
      </c>
      <c r="BQ286">
        <v>71.8</v>
      </c>
      <c r="BR286">
        <v>78.83</v>
      </c>
      <c r="BS286">
        <v>77.010000000000005</v>
      </c>
    </row>
    <row r="287" spans="1:72"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99</v>
      </c>
      <c r="F287">
        <v>97</v>
      </c>
      <c r="G287">
        <v>99</v>
      </c>
      <c r="H287">
        <v>99.2</v>
      </c>
      <c r="I287">
        <v>99.2</v>
      </c>
      <c r="J287">
        <v>98.8</v>
      </c>
      <c r="AB287" t="s">
        <v>257</v>
      </c>
      <c r="AC287" t="str">
        <f>IFERROR(VLOOKUP(AB287,'class and classification'!$A$1:$B$338,2,FALSE),VLOOKUP(AB287,'class and classification'!$A$340:$B$378,2,FALSE))</f>
        <v>Predominantly Rural</v>
      </c>
      <c r="AD287" t="str">
        <f>IFERROR(VLOOKUP(AB287,'class and classification'!$A$1:$C$338,3,FALSE),VLOOKUP(AB287,'class and classification'!$A$340:$C$378,3,FALSE))</f>
        <v>SD</v>
      </c>
      <c r="AI287">
        <v>2.9</v>
      </c>
      <c r="AJ287">
        <v>3.4</v>
      </c>
      <c r="BB287" t="s">
        <v>351</v>
      </c>
      <c r="BC287" t="str">
        <f>IFERROR(VLOOKUP(BB287,'class and classification'!$A$1:$B$338,2,FALSE),VLOOKUP(BB287,'class and classification'!$A$340:$B$378,2,FALSE))</f>
        <v>Predominantly Rural</v>
      </c>
      <c r="BD287" t="str">
        <f>IFERROR(VLOOKUP(BB287,'class and classification'!$A$1:$C$338,3,FALSE),VLOOKUP(BB287,'class and classification'!$A$340:$C$378,3,FALSE))</f>
        <v>SD</v>
      </c>
      <c r="BG287">
        <v>14.5</v>
      </c>
      <c r="BH287">
        <v>20.5</v>
      </c>
      <c r="BI287">
        <v>25.6</v>
      </c>
      <c r="BL287" t="s">
        <v>351</v>
      </c>
      <c r="BM287" t="str">
        <f>IFERROR(VLOOKUP(BL287,'class and classification'!$A$1:$B$338,2,FALSE),VLOOKUP(BL287,'class and classification'!$A$340:$B$378,2,FALSE))</f>
        <v>Predominantly Rural</v>
      </c>
      <c r="BN287" t="str">
        <f>IFERROR(VLOOKUP(BL287,'class and classification'!$A$1:$C$338,3,FALSE),VLOOKUP(BL287,'class and classification'!$A$340:$C$378,3,FALSE))</f>
        <v>SD</v>
      </c>
      <c r="BP287">
        <v>43.84</v>
      </c>
      <c r="BQ287">
        <v>63</v>
      </c>
      <c r="BR287">
        <v>65.209999999999994</v>
      </c>
      <c r="BS287">
        <v>69.77</v>
      </c>
    </row>
    <row r="288" spans="1:72"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93</v>
      </c>
      <c r="F288">
        <v>94</v>
      </c>
      <c r="G288">
        <v>95.9</v>
      </c>
      <c r="H288">
        <v>96.2</v>
      </c>
      <c r="I288">
        <v>96.9</v>
      </c>
      <c r="J288">
        <v>96.8</v>
      </c>
      <c r="AB288" t="s">
        <v>270</v>
      </c>
      <c r="AC288" t="str">
        <f>IFERROR(VLOOKUP(AB288,'class and classification'!$A$1:$B$338,2,FALSE),VLOOKUP(AB288,'class and classification'!$A$340:$B$378,2,FALSE))</f>
        <v>Predominantly Urban</v>
      </c>
      <c r="AD288" t="str">
        <f>IFERROR(VLOOKUP(AB288,'class and classification'!$A$1:$C$338,3,FALSE),VLOOKUP(AB288,'class and classification'!$A$340:$C$378,3,FALSE))</f>
        <v>SD</v>
      </c>
      <c r="AI288">
        <v>79.599999999999994</v>
      </c>
      <c r="AJ288">
        <v>79.8</v>
      </c>
      <c r="BB288" t="s">
        <v>353</v>
      </c>
      <c r="BC288" t="str">
        <f>IFERROR(VLOOKUP(BB288,'class and classification'!$A$1:$B$338,2,FALSE),VLOOKUP(BB288,'class and classification'!$A$340:$B$378,2,FALSE))</f>
        <v>Predominantly Rural</v>
      </c>
      <c r="BD288" t="str">
        <f>IFERROR(VLOOKUP(BB288,'class and classification'!$A$1:$C$338,3,FALSE),VLOOKUP(BB288,'class and classification'!$A$340:$C$378,3,FALSE))</f>
        <v>SD</v>
      </c>
      <c r="BG288">
        <v>5.7</v>
      </c>
      <c r="BH288">
        <v>10.3</v>
      </c>
      <c r="BI288">
        <v>13.1</v>
      </c>
      <c r="BL288" t="s">
        <v>353</v>
      </c>
      <c r="BM288" t="str">
        <f>IFERROR(VLOOKUP(BL288,'class and classification'!$A$1:$B$338,2,FALSE),VLOOKUP(BL288,'class and classification'!$A$340:$B$378,2,FALSE))</f>
        <v>Predominantly Rural</v>
      </c>
      <c r="BN288" t="str">
        <f>IFERROR(VLOOKUP(BL288,'class and classification'!$A$1:$C$338,3,FALSE),VLOOKUP(BL288,'class and classification'!$A$340:$C$378,3,FALSE))</f>
        <v>SD</v>
      </c>
      <c r="BP288">
        <v>33.340000000000003</v>
      </c>
      <c r="BQ288">
        <v>75.42</v>
      </c>
      <c r="BR288">
        <v>75.56</v>
      </c>
      <c r="BS288">
        <v>75.27</v>
      </c>
    </row>
    <row r="289" spans="1:71"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95</v>
      </c>
      <c r="F289">
        <v>98</v>
      </c>
      <c r="G289">
        <v>98.6</v>
      </c>
      <c r="H289">
        <v>99.300000000000011</v>
      </c>
      <c r="I289">
        <v>98.8</v>
      </c>
      <c r="J289">
        <v>98.9</v>
      </c>
      <c r="AB289" t="s">
        <v>192</v>
      </c>
      <c r="AC289" t="str">
        <f>IFERROR(VLOOKUP(AB289,'class and classification'!$A$1:$B$338,2,FALSE),VLOOKUP(AB289,'class and classification'!$A$340:$B$378,2,FALSE))</f>
        <v>Predominantly Rural</v>
      </c>
      <c r="AD289" t="str">
        <f>IFERROR(VLOOKUP(AB289,'class and classification'!$A$1:$C$338,3,FALSE),VLOOKUP(AB289,'class and classification'!$A$340:$C$378,3,FALSE))</f>
        <v>SD</v>
      </c>
      <c r="AI289">
        <v>23.6</v>
      </c>
      <c r="AJ289">
        <v>40.1</v>
      </c>
      <c r="BB289" t="s">
        <v>355</v>
      </c>
      <c r="BC289" t="str">
        <f>IFERROR(VLOOKUP(BB289,'class and classification'!$A$1:$B$338,2,FALSE),VLOOKUP(BB289,'class and classification'!$A$340:$B$378,2,FALSE))</f>
        <v>Predominantly Urban</v>
      </c>
      <c r="BD289" t="str">
        <f>IFERROR(VLOOKUP(BB289,'class and classification'!$A$1:$C$338,3,FALSE),VLOOKUP(BB289,'class and classification'!$A$340:$C$378,3,FALSE))</f>
        <v>SD</v>
      </c>
      <c r="BG289">
        <v>5.5</v>
      </c>
      <c r="BH289">
        <v>6.8</v>
      </c>
      <c r="BI289">
        <v>12</v>
      </c>
      <c r="BL289" t="s">
        <v>355</v>
      </c>
      <c r="BM289" t="str">
        <f>IFERROR(VLOOKUP(BL289,'class and classification'!$A$1:$B$338,2,FALSE),VLOOKUP(BL289,'class and classification'!$A$340:$B$378,2,FALSE))</f>
        <v>Predominantly Urban</v>
      </c>
      <c r="BN289" t="str">
        <f>IFERROR(VLOOKUP(BL289,'class and classification'!$A$1:$C$338,3,FALSE),VLOOKUP(BL289,'class and classification'!$A$340:$C$378,3,FALSE))</f>
        <v>SD</v>
      </c>
      <c r="BP289">
        <v>35.229999999999997</v>
      </c>
      <c r="BQ289">
        <v>81.209999999999994</v>
      </c>
      <c r="BR289">
        <v>88.27</v>
      </c>
      <c r="BS289">
        <v>86.28</v>
      </c>
    </row>
    <row r="290" spans="1:71"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91</v>
      </c>
      <c r="F290">
        <v>93</v>
      </c>
      <c r="G290">
        <v>95.2</v>
      </c>
      <c r="H290">
        <v>96.699999999999989</v>
      </c>
      <c r="I290">
        <v>97.4</v>
      </c>
      <c r="J290">
        <v>97.1</v>
      </c>
      <c r="AB290" t="s">
        <v>197</v>
      </c>
      <c r="AC290" t="str">
        <f>IFERROR(VLOOKUP(AB290,'class and classification'!$A$1:$B$338,2,FALSE),VLOOKUP(AB290,'class and classification'!$A$340:$B$378,2,FALSE))</f>
        <v>Predominantly Urban</v>
      </c>
      <c r="AD290" t="str">
        <f>IFERROR(VLOOKUP(AB290,'class and classification'!$A$1:$C$338,3,FALSE),VLOOKUP(AB290,'class and classification'!$A$340:$C$378,3,FALSE))</f>
        <v>SD</v>
      </c>
      <c r="AI290">
        <v>78.400000000000006</v>
      </c>
      <c r="AJ290">
        <v>83.8</v>
      </c>
      <c r="BB290" t="s">
        <v>357</v>
      </c>
      <c r="BC290" t="str">
        <f>IFERROR(VLOOKUP(BB290,'class and classification'!$A$1:$B$338,2,FALSE),VLOOKUP(BB290,'class and classification'!$A$340:$B$378,2,FALSE))</f>
        <v>Predominantly Urban</v>
      </c>
      <c r="BD290" t="str">
        <f>IFERROR(VLOOKUP(BB290,'class and classification'!$A$1:$C$338,3,FALSE),VLOOKUP(BB290,'class and classification'!$A$340:$C$378,3,FALSE))</f>
        <v>SD</v>
      </c>
      <c r="BG290">
        <v>2.7</v>
      </c>
      <c r="BH290">
        <v>3.9</v>
      </c>
      <c r="BI290">
        <v>13.9</v>
      </c>
      <c r="BL290" t="s">
        <v>357</v>
      </c>
      <c r="BM290" t="str">
        <f>IFERROR(VLOOKUP(BL290,'class and classification'!$A$1:$B$338,2,FALSE),VLOOKUP(BL290,'class and classification'!$A$340:$B$378,2,FALSE))</f>
        <v>Predominantly Urban</v>
      </c>
      <c r="BN290" t="str">
        <f>IFERROR(VLOOKUP(BL290,'class and classification'!$A$1:$C$338,3,FALSE),VLOOKUP(BL290,'class and classification'!$A$340:$C$378,3,FALSE))</f>
        <v>SD</v>
      </c>
      <c r="BP290">
        <v>76.459999999999994</v>
      </c>
      <c r="BQ290">
        <v>81.03</v>
      </c>
      <c r="BR290">
        <v>83.47</v>
      </c>
      <c r="BS290">
        <v>86.46</v>
      </c>
    </row>
    <row r="291" spans="1:71" x14ac:dyDescent="0.3">
      <c r="AB291" t="s">
        <v>219</v>
      </c>
      <c r="AC291" t="str">
        <f>IFERROR(VLOOKUP(AB291,'class and classification'!$A$1:$B$338,2,FALSE),VLOOKUP(AB291,'class and classification'!$A$340:$B$378,2,FALSE))</f>
        <v>Predominantly Urban</v>
      </c>
      <c r="AD291" t="str">
        <f>IFERROR(VLOOKUP(AB291,'class and classification'!$A$1:$C$338,3,FALSE),VLOOKUP(AB291,'class and classification'!$A$340:$C$378,3,FALSE))</f>
        <v>SD</v>
      </c>
      <c r="AI291">
        <v>60</v>
      </c>
      <c r="AJ291">
        <v>63.2</v>
      </c>
      <c r="BB291" t="s">
        <v>361</v>
      </c>
      <c r="BC291" t="str">
        <f>IFERROR(VLOOKUP(BB291,'class and classification'!$A$1:$B$338,2,FALSE),VLOOKUP(BB291,'class and classification'!$A$340:$B$378,2,FALSE))</f>
        <v>Predominantly Rural</v>
      </c>
      <c r="BD291" t="str">
        <f>IFERROR(VLOOKUP(BB291,'class and classification'!$A$1:$C$338,3,FALSE),VLOOKUP(BB291,'class and classification'!$A$340:$C$378,3,FALSE))</f>
        <v>SD</v>
      </c>
      <c r="BG291">
        <v>8.9</v>
      </c>
      <c r="BH291">
        <v>13.3</v>
      </c>
      <c r="BI291">
        <v>20.3</v>
      </c>
      <c r="BL291" t="s">
        <v>361</v>
      </c>
      <c r="BM291" t="str">
        <f>IFERROR(VLOOKUP(BL291,'class and classification'!$A$1:$B$338,2,FALSE),VLOOKUP(BL291,'class and classification'!$A$340:$B$378,2,FALSE))</f>
        <v>Predominantly Rural</v>
      </c>
      <c r="BN291" t="str">
        <f>IFERROR(VLOOKUP(BL291,'class and classification'!$A$1:$C$338,3,FALSE),VLOOKUP(BL291,'class and classification'!$A$340:$C$378,3,FALSE))</f>
        <v>SD</v>
      </c>
      <c r="BP291">
        <v>28.27</v>
      </c>
      <c r="BQ291">
        <v>61.43</v>
      </c>
      <c r="BR291">
        <v>64.28</v>
      </c>
      <c r="BS291">
        <v>67.19</v>
      </c>
    </row>
    <row r="292" spans="1:71"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AB292" t="s">
        <v>262</v>
      </c>
      <c r="AC292" t="str">
        <f>IFERROR(VLOOKUP(AB292,'class and classification'!$A$1:$B$338,2,FALSE),VLOOKUP(AB292,'class and classification'!$A$340:$B$378,2,FALSE))</f>
        <v>Predominantly Rural</v>
      </c>
      <c r="AD292" t="str">
        <f>IFERROR(VLOOKUP(AB292,'class and classification'!$A$1:$C$338,3,FALSE),VLOOKUP(AB292,'class and classification'!$A$340:$C$378,3,FALSE))</f>
        <v>SD</v>
      </c>
      <c r="AI292">
        <v>30.3</v>
      </c>
      <c r="AJ292">
        <v>38.200000000000003</v>
      </c>
      <c r="BB292" t="s">
        <v>366</v>
      </c>
      <c r="BC292" t="str">
        <f>IFERROR(VLOOKUP(BB292,'class and classification'!$A$1:$B$338,2,FALSE),VLOOKUP(BB292,'class and classification'!$A$340:$B$378,2,FALSE))</f>
        <v>Urban with Significant Rural</v>
      </c>
      <c r="BD292" t="str">
        <f>IFERROR(VLOOKUP(BB292,'class and classification'!$A$1:$C$338,3,FALSE),VLOOKUP(BB292,'class and classification'!$A$340:$C$378,3,FALSE))</f>
        <v>SD</v>
      </c>
      <c r="BG292">
        <v>1.6</v>
      </c>
      <c r="BH292">
        <v>3.5</v>
      </c>
      <c r="BI292">
        <v>4.0999999999999996</v>
      </c>
      <c r="BL292" t="s">
        <v>366</v>
      </c>
      <c r="BM292" t="str">
        <f>IFERROR(VLOOKUP(BL292,'class and classification'!$A$1:$B$338,2,FALSE),VLOOKUP(BL292,'class and classification'!$A$340:$B$378,2,FALSE))</f>
        <v>Urban with Significant Rural</v>
      </c>
      <c r="BN292" t="str">
        <f>IFERROR(VLOOKUP(BL292,'class and classification'!$A$1:$C$338,3,FALSE),VLOOKUP(BL292,'class and classification'!$A$340:$C$378,3,FALSE))</f>
        <v>SD</v>
      </c>
      <c r="BP292">
        <v>56.9</v>
      </c>
      <c r="BQ292">
        <v>76.81</v>
      </c>
      <c r="BR292">
        <v>78.489999999999995</v>
      </c>
      <c r="BS292">
        <v>80.11</v>
      </c>
    </row>
    <row r="293" spans="1:71"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83</v>
      </c>
      <c r="F293">
        <v>85</v>
      </c>
      <c r="G293">
        <v>88.6</v>
      </c>
      <c r="H293">
        <v>89.5</v>
      </c>
      <c r="I293">
        <v>90</v>
      </c>
      <c r="J293">
        <v>90.8</v>
      </c>
      <c r="AB293" t="s">
        <v>293</v>
      </c>
      <c r="AC293" t="str">
        <f>IFERROR(VLOOKUP(AB293,'class and classification'!$A$1:$B$338,2,FALSE),VLOOKUP(AB293,'class and classification'!$A$340:$B$378,2,FALSE))</f>
        <v>Predominantly Urban</v>
      </c>
      <c r="AD293" t="str">
        <f>IFERROR(VLOOKUP(AB293,'class and classification'!$A$1:$C$338,3,FALSE),VLOOKUP(AB293,'class and classification'!$A$340:$C$378,3,FALSE))</f>
        <v>SD</v>
      </c>
      <c r="AI293">
        <v>68.900000000000006</v>
      </c>
      <c r="AJ293">
        <v>70.8</v>
      </c>
      <c r="BB293" t="s">
        <v>354</v>
      </c>
      <c r="BC293" t="str">
        <f>IFERROR(VLOOKUP(BB293,'class and classification'!$A$1:$B$338,2,FALSE),VLOOKUP(BB293,'class and classification'!$A$340:$B$378,2,FALSE))</f>
        <v>Predominantly Rural</v>
      </c>
      <c r="BD293" t="str">
        <f>IFERROR(VLOOKUP(BB293,'class and classification'!$A$1:$C$338,3,FALSE),VLOOKUP(BB293,'class and classification'!$A$340:$C$378,3,FALSE))</f>
        <v>SD</v>
      </c>
      <c r="BG293">
        <v>0.6</v>
      </c>
      <c r="BL293" t="s">
        <v>354</v>
      </c>
      <c r="BM293" t="str">
        <f>IFERROR(VLOOKUP(BL293,'class and classification'!$A$1:$B$338,2,FALSE),VLOOKUP(BL293,'class and classification'!$A$340:$B$378,2,FALSE))</f>
        <v>Predominantly Rural</v>
      </c>
      <c r="BN293" t="str">
        <f>IFERROR(VLOOKUP(BL293,'class and classification'!$A$1:$C$338,3,FALSE),VLOOKUP(BL293,'class and classification'!$A$340:$C$378,3,FALSE))</f>
        <v>SD</v>
      </c>
      <c r="BP293">
        <v>32.22</v>
      </c>
      <c r="BQ293">
        <v>76.459999999999994</v>
      </c>
    </row>
    <row r="294" spans="1:71"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91</v>
      </c>
      <c r="F294">
        <v>92</v>
      </c>
      <c r="G294">
        <v>92.2</v>
      </c>
      <c r="H294">
        <v>92.699999999999989</v>
      </c>
      <c r="I294">
        <v>93.6</v>
      </c>
      <c r="J294">
        <v>93.6</v>
      </c>
      <c r="AB294" t="s">
        <v>46</v>
      </c>
      <c r="AC294" t="str">
        <f>IFERROR(VLOOKUP(AB294,'class and classification'!$A$1:$B$338,2,FALSE),VLOOKUP(AB294,'class and classification'!$A$340:$B$378,2,FALSE))</f>
        <v>Predominantly Urban</v>
      </c>
      <c r="AD294" t="str">
        <f>IFERROR(VLOOKUP(AB294,'class and classification'!$A$1:$C$338,3,FALSE),VLOOKUP(AB294,'class and classification'!$A$340:$C$378,3,FALSE))</f>
        <v>SD</v>
      </c>
      <c r="AI294">
        <v>51.3</v>
      </c>
      <c r="AJ294">
        <v>73.599999999999994</v>
      </c>
      <c r="BB294" t="s">
        <v>362</v>
      </c>
      <c r="BC294" t="str">
        <f>IFERROR(VLOOKUP(BB294,'class and classification'!$A$1:$B$338,2,FALSE),VLOOKUP(BB294,'class and classification'!$A$340:$B$378,2,FALSE))</f>
        <v>Predominantly Rural</v>
      </c>
      <c r="BD294" t="str">
        <f>IFERROR(VLOOKUP(BB294,'class and classification'!$A$1:$C$338,3,FALSE),VLOOKUP(BB294,'class and classification'!$A$340:$C$378,3,FALSE))</f>
        <v>SD</v>
      </c>
      <c r="BG294">
        <v>1.3</v>
      </c>
      <c r="BL294" t="s">
        <v>362</v>
      </c>
      <c r="BM294" t="str">
        <f>IFERROR(VLOOKUP(BL294,'class and classification'!$A$1:$B$338,2,FALSE),VLOOKUP(BL294,'class and classification'!$A$340:$B$378,2,FALSE))</f>
        <v>Predominantly Rural</v>
      </c>
      <c r="BN294" t="str">
        <f>IFERROR(VLOOKUP(BL294,'class and classification'!$A$1:$C$338,3,FALSE),VLOOKUP(BL294,'class and classification'!$A$340:$C$378,3,FALSE))</f>
        <v>SD</v>
      </c>
      <c r="BP294">
        <v>30.53</v>
      </c>
      <c r="BQ294">
        <v>69.45</v>
      </c>
    </row>
    <row r="295" spans="1:71"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91</v>
      </c>
      <c r="F295">
        <v>94</v>
      </c>
      <c r="G295">
        <v>94.6</v>
      </c>
      <c r="H295">
        <v>95.3</v>
      </c>
      <c r="I295">
        <v>95.9</v>
      </c>
      <c r="J295">
        <v>96.8</v>
      </c>
      <c r="AB295" t="s">
        <v>164</v>
      </c>
      <c r="AC295" t="str">
        <f>IFERROR(VLOOKUP(AB295,'class and classification'!$A$1:$B$338,2,FALSE),VLOOKUP(AB295,'class and classification'!$A$340:$B$378,2,FALSE))</f>
        <v>Predominantly Rural</v>
      </c>
      <c r="AD295" t="str">
        <f>IFERROR(VLOOKUP(AB295,'class and classification'!$A$1:$C$338,3,FALSE),VLOOKUP(AB295,'class and classification'!$A$340:$C$378,3,FALSE))</f>
        <v>SD</v>
      </c>
      <c r="AI295">
        <v>11.5</v>
      </c>
      <c r="AJ295">
        <v>15.1</v>
      </c>
      <c r="BB295" t="s">
        <v>363</v>
      </c>
      <c r="BC295" t="str">
        <f>IFERROR(VLOOKUP(BB295,'class and classification'!$A$1:$B$338,2,FALSE),VLOOKUP(BB295,'class and classification'!$A$340:$B$378,2,FALSE))</f>
        <v>Predominantly Rural</v>
      </c>
      <c r="BD295" t="str">
        <f>IFERROR(VLOOKUP(BB295,'class and classification'!$A$1:$C$338,3,FALSE),VLOOKUP(BB295,'class and classification'!$A$340:$C$378,3,FALSE))</f>
        <v>SD</v>
      </c>
      <c r="BG295">
        <v>3.1</v>
      </c>
      <c r="BL295" t="s">
        <v>363</v>
      </c>
      <c r="BM295" t="str">
        <f>IFERROR(VLOOKUP(BL295,'class and classification'!$A$1:$B$338,2,FALSE),VLOOKUP(BL295,'class and classification'!$A$340:$B$378,2,FALSE))</f>
        <v>Predominantly Rural</v>
      </c>
      <c r="BN295" t="str">
        <f>IFERROR(VLOOKUP(BL295,'class and classification'!$A$1:$C$338,3,FALSE),VLOOKUP(BL295,'class and classification'!$A$340:$C$378,3,FALSE))</f>
        <v>SD</v>
      </c>
      <c r="BP295">
        <v>23.22</v>
      </c>
      <c r="BQ295">
        <v>51.83</v>
      </c>
    </row>
    <row r="296" spans="1:71"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89</v>
      </c>
      <c r="F296">
        <v>89</v>
      </c>
      <c r="G296">
        <v>91.2</v>
      </c>
      <c r="H296">
        <v>92.3</v>
      </c>
      <c r="I296">
        <v>92.8</v>
      </c>
      <c r="J296">
        <v>93.2</v>
      </c>
      <c r="AB296" t="s">
        <v>209</v>
      </c>
      <c r="AC296" t="str">
        <f>IFERROR(VLOOKUP(AB296,'class and classification'!$A$1:$B$338,2,FALSE),VLOOKUP(AB296,'class and classification'!$A$340:$B$378,2,FALSE))</f>
        <v>Predominantly Urban</v>
      </c>
      <c r="AD296" t="str">
        <f>IFERROR(VLOOKUP(AB296,'class and classification'!$A$1:$C$338,3,FALSE),VLOOKUP(AB296,'class and classification'!$A$340:$C$378,3,FALSE))</f>
        <v>SD</v>
      </c>
      <c r="AI296">
        <v>78.2</v>
      </c>
      <c r="AJ296">
        <v>80.7</v>
      </c>
      <c r="BB296" t="s">
        <v>365</v>
      </c>
      <c r="BC296" t="str">
        <f>IFERROR(VLOOKUP(BB296,'class and classification'!$A$1:$B$338,2,FALSE),VLOOKUP(BB296,'class and classification'!$A$340:$B$378,2,FALSE))</f>
        <v>Urban with Significant Rural</v>
      </c>
      <c r="BD296" t="str">
        <f>IFERROR(VLOOKUP(BB296,'class and classification'!$A$1:$C$338,3,FALSE),VLOOKUP(BB296,'class and classification'!$A$340:$C$378,3,FALSE))</f>
        <v>SD</v>
      </c>
      <c r="BG296">
        <v>2.2000000000000002</v>
      </c>
      <c r="BL296" t="s">
        <v>365</v>
      </c>
      <c r="BM296" t="str">
        <f>IFERROR(VLOOKUP(BL296,'class and classification'!$A$1:$B$338,2,FALSE),VLOOKUP(BL296,'class and classification'!$A$340:$B$378,2,FALSE))</f>
        <v>Urban with Significant Rural</v>
      </c>
      <c r="BN296" t="str">
        <f>IFERROR(VLOOKUP(BL296,'class and classification'!$A$1:$C$338,3,FALSE),VLOOKUP(BL296,'class and classification'!$A$340:$C$378,3,FALSE))</f>
        <v>SD</v>
      </c>
      <c r="BP296">
        <v>43.59</v>
      </c>
      <c r="BQ296">
        <v>67.05</v>
      </c>
    </row>
    <row r="297" spans="1:71"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94</v>
      </c>
      <c r="F297">
        <v>94</v>
      </c>
      <c r="G297">
        <v>95.4</v>
      </c>
      <c r="H297">
        <v>95.6</v>
      </c>
      <c r="I297">
        <v>96</v>
      </c>
      <c r="J297">
        <v>96.5</v>
      </c>
      <c r="AB297" t="s">
        <v>314</v>
      </c>
      <c r="AC297" t="str">
        <f>IFERROR(VLOOKUP(AB297,'class and classification'!$A$1:$B$338,2,FALSE),VLOOKUP(AB297,'class and classification'!$A$340:$B$378,2,FALSE))</f>
        <v>Predominantly Urban</v>
      </c>
      <c r="AD297" t="str">
        <f>IFERROR(VLOOKUP(AB297,'class and classification'!$A$1:$C$338,3,FALSE),VLOOKUP(AB297,'class and classification'!$A$340:$C$378,3,FALSE))</f>
        <v>SD</v>
      </c>
      <c r="AI297">
        <v>2.4</v>
      </c>
      <c r="AJ297">
        <v>3.7</v>
      </c>
      <c r="BB297" t="s">
        <v>346</v>
      </c>
      <c r="BC297" t="str">
        <f>IFERROR(VLOOKUP(BB297,'class and classification'!$A$1:$B$338,2,FALSE),VLOOKUP(BB297,'class and classification'!$A$340:$B$378,2,FALSE))</f>
        <v>Predominantly Rural</v>
      </c>
      <c r="BD297" t="str">
        <f>IFERROR(VLOOKUP(BB297,'class and classification'!$A$1:$C$338,3,FALSE),VLOOKUP(BB297,'class and classification'!$A$340:$C$378,3,FALSE))</f>
        <v>SD</v>
      </c>
      <c r="BG297">
        <v>8.9</v>
      </c>
      <c r="BH297">
        <v>11.4</v>
      </c>
      <c r="BL297" t="s">
        <v>346</v>
      </c>
      <c r="BM297" t="str">
        <f>IFERROR(VLOOKUP(BL297,'class and classification'!$A$1:$B$338,2,FALSE),VLOOKUP(BL297,'class and classification'!$A$340:$B$378,2,FALSE))</f>
        <v>Predominantly Rural</v>
      </c>
      <c r="BN297" t="str">
        <f>IFERROR(VLOOKUP(BL297,'class and classification'!$A$1:$C$338,3,FALSE),VLOOKUP(BL297,'class and classification'!$A$340:$C$378,3,FALSE))</f>
        <v>SD</v>
      </c>
      <c r="BP297">
        <v>46.85</v>
      </c>
      <c r="BQ297">
        <v>61.49</v>
      </c>
      <c r="BR297">
        <v>59.36</v>
      </c>
    </row>
    <row r="298" spans="1:71"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87</v>
      </c>
      <c r="F298">
        <v>89</v>
      </c>
      <c r="G298">
        <v>91.2</v>
      </c>
      <c r="H298">
        <v>91.699999999999989</v>
      </c>
      <c r="I298">
        <v>92.2</v>
      </c>
      <c r="J298">
        <v>92.1</v>
      </c>
      <c r="AB298" t="s">
        <v>316</v>
      </c>
      <c r="AC298" t="str">
        <f>IFERROR(VLOOKUP(AB298,'class and classification'!$A$1:$B$338,2,FALSE),VLOOKUP(AB298,'class and classification'!$A$340:$B$378,2,FALSE))</f>
        <v>Predominantly Rural</v>
      </c>
      <c r="AD298" t="str">
        <f>IFERROR(VLOOKUP(AB298,'class and classification'!$A$1:$C$338,3,FALSE),VLOOKUP(AB298,'class and classification'!$A$340:$C$378,3,FALSE))</f>
        <v>SD</v>
      </c>
      <c r="AI298">
        <v>8.1</v>
      </c>
      <c r="AJ298">
        <v>17.5</v>
      </c>
      <c r="BB298" t="s">
        <v>348</v>
      </c>
      <c r="BC298" t="str">
        <f>IFERROR(VLOOKUP(BB298,'class and classification'!$A$1:$B$338,2,FALSE),VLOOKUP(BB298,'class and classification'!$A$340:$B$378,2,FALSE))</f>
        <v>Urban with Significant Rural</v>
      </c>
      <c r="BD298" t="str">
        <f>IFERROR(VLOOKUP(BB298,'class and classification'!$A$1:$C$338,3,FALSE),VLOOKUP(BB298,'class and classification'!$A$340:$C$378,3,FALSE))</f>
        <v>SD</v>
      </c>
      <c r="BG298">
        <v>0.3</v>
      </c>
      <c r="BH298">
        <v>0.7</v>
      </c>
      <c r="BL298" t="s">
        <v>348</v>
      </c>
      <c r="BM298" t="str">
        <f>IFERROR(VLOOKUP(BL298,'class and classification'!$A$1:$B$338,2,FALSE),VLOOKUP(BL298,'class and classification'!$A$340:$B$378,2,FALSE))</f>
        <v>Urban with Significant Rural</v>
      </c>
      <c r="BN298" t="str">
        <f>IFERROR(VLOOKUP(BL298,'class and classification'!$A$1:$C$338,3,FALSE),VLOOKUP(BL298,'class and classification'!$A$340:$C$378,3,FALSE))</f>
        <v>SD</v>
      </c>
      <c r="BP298">
        <v>47.98</v>
      </c>
      <c r="BQ298">
        <v>62.75</v>
      </c>
      <c r="BR298">
        <v>64.040000000000006</v>
      </c>
    </row>
    <row r="299" spans="1:71"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84</v>
      </c>
      <c r="F299">
        <v>87</v>
      </c>
      <c r="G299">
        <v>89.9</v>
      </c>
      <c r="H299">
        <v>91</v>
      </c>
      <c r="I299">
        <v>92.3</v>
      </c>
      <c r="J299">
        <v>93.7</v>
      </c>
      <c r="AB299" t="s">
        <v>318</v>
      </c>
      <c r="AC299" t="str">
        <f>IFERROR(VLOOKUP(AB299,'class and classification'!$A$1:$B$338,2,FALSE),VLOOKUP(AB299,'class and classification'!$A$340:$B$378,2,FALSE))</f>
        <v>Urban with Significant Rural</v>
      </c>
      <c r="AD299" t="str">
        <f>IFERROR(VLOOKUP(AB299,'class and classification'!$A$1:$C$338,3,FALSE),VLOOKUP(AB299,'class and classification'!$A$340:$C$378,3,FALSE))</f>
        <v>SD</v>
      </c>
      <c r="AI299">
        <v>47.8</v>
      </c>
      <c r="AJ299">
        <v>48.1</v>
      </c>
      <c r="BB299" t="s">
        <v>360</v>
      </c>
      <c r="BC299" t="str">
        <f>IFERROR(VLOOKUP(BB299,'class and classification'!$A$1:$B$338,2,FALSE),VLOOKUP(BB299,'class and classification'!$A$340:$B$378,2,FALSE))</f>
        <v>Urban with Significant Rural</v>
      </c>
      <c r="BD299" t="str">
        <f>IFERROR(VLOOKUP(BB299,'class and classification'!$A$1:$C$338,3,FALSE),VLOOKUP(BB299,'class and classification'!$A$340:$C$378,3,FALSE))</f>
        <v>SD</v>
      </c>
      <c r="BG299">
        <v>11.2</v>
      </c>
      <c r="BH299">
        <v>12.9</v>
      </c>
      <c r="BL299" t="s">
        <v>360</v>
      </c>
      <c r="BM299" t="str">
        <f>IFERROR(VLOOKUP(BL299,'class and classification'!$A$1:$B$338,2,FALSE),VLOOKUP(BL299,'class and classification'!$A$340:$B$378,2,FALSE))</f>
        <v>Urban with Significant Rural</v>
      </c>
      <c r="BN299" t="str">
        <f>IFERROR(VLOOKUP(BL299,'class and classification'!$A$1:$C$338,3,FALSE),VLOOKUP(BL299,'class and classification'!$A$340:$C$378,3,FALSE))</f>
        <v>SD</v>
      </c>
      <c r="BP299">
        <v>63.94</v>
      </c>
      <c r="BQ299">
        <v>77.77</v>
      </c>
      <c r="BR299">
        <v>71.22</v>
      </c>
    </row>
    <row r="300" spans="1:71"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86</v>
      </c>
      <c r="F300">
        <v>87</v>
      </c>
      <c r="G300">
        <v>89.1</v>
      </c>
      <c r="H300">
        <v>93.1</v>
      </c>
      <c r="I300">
        <v>93.2</v>
      </c>
      <c r="J300">
        <v>93.8</v>
      </c>
      <c r="AB300" t="s">
        <v>53</v>
      </c>
      <c r="AC300" t="str">
        <f>IFERROR(VLOOKUP(AB300,'class and classification'!$A$1:$B$338,2,FALSE),VLOOKUP(AB300,'class and classification'!$A$340:$B$378,2,FALSE))</f>
        <v>Predominantly Urban</v>
      </c>
      <c r="AD300" t="str">
        <f>IFERROR(VLOOKUP(AB300,'class and classification'!$A$1:$C$338,3,FALSE),VLOOKUP(AB300,'class and classification'!$A$340:$C$378,3,FALSE))</f>
        <v>SD</v>
      </c>
      <c r="AI300">
        <v>20.3</v>
      </c>
      <c r="AJ300">
        <v>40.9</v>
      </c>
      <c r="BB300" t="s">
        <v>370</v>
      </c>
      <c r="BC300" t="str">
        <f>IFERROR(VLOOKUP(BB300,'class and classification'!$A$1:$B$338,2,FALSE),VLOOKUP(BB300,'class and classification'!$A$340:$B$378,2,FALSE))</f>
        <v>Urban with Significant Rural</v>
      </c>
      <c r="BD300" t="str">
        <f>IFERROR(VLOOKUP(BB300,'class and classification'!$A$1:$C$338,3,FALSE),VLOOKUP(BB300,'class and classification'!$A$340:$C$378,3,FALSE))</f>
        <v>SD</v>
      </c>
      <c r="BG300">
        <v>0.8</v>
      </c>
      <c r="BH300">
        <v>2.2000000000000002</v>
      </c>
      <c r="BL300" t="s">
        <v>370</v>
      </c>
      <c r="BM300" t="str">
        <f>IFERROR(VLOOKUP(BL300,'class and classification'!$A$1:$B$338,2,FALSE),VLOOKUP(BL300,'class and classification'!$A$340:$B$378,2,FALSE))</f>
        <v>Urban with Significant Rural</v>
      </c>
      <c r="BN300" t="str">
        <f>IFERROR(VLOOKUP(BL300,'class and classification'!$A$1:$C$338,3,FALSE),VLOOKUP(BL300,'class and classification'!$A$340:$C$378,3,FALSE))</f>
        <v>SD</v>
      </c>
      <c r="BP300">
        <v>67.88</v>
      </c>
      <c r="BQ300">
        <v>83.57</v>
      </c>
      <c r="BR300">
        <v>76.94</v>
      </c>
    </row>
    <row r="301" spans="1:71"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89</v>
      </c>
      <c r="F301">
        <v>92</v>
      </c>
      <c r="G301">
        <v>93.7</v>
      </c>
      <c r="H301">
        <v>92.8</v>
      </c>
      <c r="I301">
        <v>93</v>
      </c>
      <c r="J301">
        <v>93.2</v>
      </c>
      <c r="AB301" t="s">
        <v>89</v>
      </c>
      <c r="AC301" t="str">
        <f>IFERROR(VLOOKUP(AB301,'class and classification'!$A$1:$B$338,2,FALSE),VLOOKUP(AB301,'class and classification'!$A$340:$B$378,2,FALSE))</f>
        <v>Predominantly Rural</v>
      </c>
      <c r="AD301" t="str">
        <f>IFERROR(VLOOKUP(AB301,'class and classification'!$A$1:$C$338,3,FALSE),VLOOKUP(AB301,'class and classification'!$A$340:$C$378,3,FALSE))</f>
        <v>SD</v>
      </c>
      <c r="AI301">
        <v>13.6</v>
      </c>
      <c r="AJ301">
        <v>27.9</v>
      </c>
      <c r="BB301" t="s">
        <v>349</v>
      </c>
      <c r="BC301" t="str">
        <f>IFERROR(VLOOKUP(BB301,'class and classification'!$A$1:$B$338,2,FALSE),VLOOKUP(BB301,'class and classification'!$A$340:$B$378,2,FALSE))</f>
        <v>Predominantly Urban</v>
      </c>
      <c r="BD301" t="str">
        <f>IFERROR(VLOOKUP(BB301,'class and classification'!$A$1:$C$338,3,FALSE),VLOOKUP(BB301,'class and classification'!$A$340:$C$378,3,FALSE))</f>
        <v>SD</v>
      </c>
      <c r="BG301">
        <v>21</v>
      </c>
      <c r="BL301" t="s">
        <v>349</v>
      </c>
      <c r="BM301" t="str">
        <f>IFERROR(VLOOKUP(BL301,'class and classification'!$A$1:$B$338,2,FALSE),VLOOKUP(BL301,'class and classification'!$A$340:$B$378,2,FALSE))</f>
        <v>Predominantly Urban</v>
      </c>
      <c r="BN301" t="str">
        <f>IFERROR(VLOOKUP(BL301,'class and classification'!$A$1:$C$338,3,FALSE),VLOOKUP(BL301,'class and classification'!$A$340:$C$378,3,FALSE))</f>
        <v>SD</v>
      </c>
      <c r="BP301">
        <v>43.29</v>
      </c>
      <c r="BQ301">
        <v>66.39</v>
      </c>
    </row>
    <row r="302" spans="1:71"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96</v>
      </c>
      <c r="F302">
        <v>96</v>
      </c>
      <c r="G302">
        <v>96.899999999999991</v>
      </c>
      <c r="H302">
        <v>97.1</v>
      </c>
      <c r="I302">
        <v>96.6</v>
      </c>
      <c r="J302">
        <v>96.9</v>
      </c>
      <c r="AB302" t="s">
        <v>107</v>
      </c>
      <c r="AC302" t="str">
        <f>IFERROR(VLOOKUP(AB302,'class and classification'!$A$1:$B$338,2,FALSE),VLOOKUP(AB302,'class and classification'!$A$340:$B$378,2,FALSE))</f>
        <v>Predominantly Rural</v>
      </c>
      <c r="AD302" t="str">
        <f>IFERROR(VLOOKUP(AB302,'class and classification'!$A$1:$C$338,3,FALSE),VLOOKUP(AB302,'class and classification'!$A$340:$C$378,3,FALSE))</f>
        <v>SD</v>
      </c>
      <c r="AI302">
        <v>29.1</v>
      </c>
      <c r="AJ302">
        <v>31.3</v>
      </c>
      <c r="BB302" t="s">
        <v>352</v>
      </c>
      <c r="BC302" t="str">
        <f>IFERROR(VLOOKUP(BB302,'class and classification'!$A$1:$B$338,2,FALSE),VLOOKUP(BB302,'class and classification'!$A$340:$B$378,2,FALSE))</f>
        <v>Urban with Significant Rural</v>
      </c>
      <c r="BD302" t="str">
        <f>IFERROR(VLOOKUP(BB302,'class and classification'!$A$1:$C$338,3,FALSE),VLOOKUP(BB302,'class and classification'!$A$340:$C$378,3,FALSE))</f>
        <v>SD</v>
      </c>
      <c r="BG302">
        <v>0.6</v>
      </c>
      <c r="BL302" t="s">
        <v>352</v>
      </c>
      <c r="BM302" t="str">
        <f>IFERROR(VLOOKUP(BL302,'class and classification'!$A$1:$B$338,2,FALSE),VLOOKUP(BL302,'class and classification'!$A$340:$B$378,2,FALSE))</f>
        <v>Urban with Significant Rural</v>
      </c>
      <c r="BN302" t="str">
        <f>IFERROR(VLOOKUP(BL302,'class and classification'!$A$1:$C$338,3,FALSE),VLOOKUP(BL302,'class and classification'!$A$340:$C$378,3,FALSE))</f>
        <v>SD</v>
      </c>
      <c r="BP302">
        <v>49.14</v>
      </c>
      <c r="BQ302">
        <v>64.959999999999994</v>
      </c>
    </row>
    <row r="303" spans="1:71"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88</v>
      </c>
      <c r="F303">
        <v>90</v>
      </c>
      <c r="G303">
        <v>93.5</v>
      </c>
      <c r="H303">
        <v>94.3</v>
      </c>
      <c r="I303">
        <v>94.4</v>
      </c>
      <c r="J303">
        <v>94.6</v>
      </c>
      <c r="AB303" t="s">
        <v>140</v>
      </c>
      <c r="AC303" t="str">
        <f>IFERROR(VLOOKUP(AB303,'class and classification'!$A$1:$B$338,2,FALSE),VLOOKUP(AB303,'class and classification'!$A$340:$B$378,2,FALSE))</f>
        <v>Predominantly Rural</v>
      </c>
      <c r="AD303" t="str">
        <f>IFERROR(VLOOKUP(AB303,'class and classification'!$A$1:$C$338,3,FALSE),VLOOKUP(AB303,'class and classification'!$A$340:$C$378,3,FALSE))</f>
        <v>SD</v>
      </c>
      <c r="AI303">
        <v>5.7</v>
      </c>
      <c r="AJ303">
        <v>10.7</v>
      </c>
      <c r="BB303" t="s">
        <v>356</v>
      </c>
      <c r="BC303" t="str">
        <f>IFERROR(VLOOKUP(BB303,'class and classification'!$A$1:$B$338,2,FALSE),VLOOKUP(BB303,'class and classification'!$A$340:$B$378,2,FALSE))</f>
        <v>Predominantly Rural</v>
      </c>
      <c r="BD303" t="str">
        <f>IFERROR(VLOOKUP(BB303,'class and classification'!$A$1:$C$338,3,FALSE),VLOOKUP(BB303,'class and classification'!$A$340:$C$378,3,FALSE))</f>
        <v>SD</v>
      </c>
      <c r="BG303">
        <v>1.8</v>
      </c>
      <c r="BL303" t="s">
        <v>356</v>
      </c>
      <c r="BM303" t="str">
        <f>IFERROR(VLOOKUP(BL303,'class and classification'!$A$1:$B$338,2,FALSE),VLOOKUP(BL303,'class and classification'!$A$340:$B$378,2,FALSE))</f>
        <v>Predominantly Rural</v>
      </c>
      <c r="BN303" t="str">
        <f>IFERROR(VLOOKUP(BL303,'class and classification'!$A$1:$C$338,3,FALSE),VLOOKUP(BL303,'class and classification'!$A$340:$C$378,3,FALSE))</f>
        <v>SD</v>
      </c>
      <c r="BP303">
        <v>14.24</v>
      </c>
      <c r="BQ303">
        <v>40.68</v>
      </c>
    </row>
    <row r="304" spans="1:71"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86</v>
      </c>
      <c r="F304">
        <v>87</v>
      </c>
      <c r="G304">
        <v>89.199999999999989</v>
      </c>
      <c r="H304">
        <v>90.9</v>
      </c>
      <c r="I304">
        <v>91.7</v>
      </c>
      <c r="J304">
        <v>92.7</v>
      </c>
      <c r="AB304" t="s">
        <v>237</v>
      </c>
      <c r="AC304" t="str">
        <f>IFERROR(VLOOKUP(AB304,'class and classification'!$A$1:$B$338,2,FALSE),VLOOKUP(AB304,'class and classification'!$A$340:$B$378,2,FALSE))</f>
        <v>Predominantly Rural</v>
      </c>
      <c r="AD304" t="str">
        <f>IFERROR(VLOOKUP(AB304,'class and classification'!$A$1:$C$338,3,FALSE),VLOOKUP(AB304,'class and classification'!$A$340:$C$378,3,FALSE))</f>
        <v>SD</v>
      </c>
      <c r="AI304">
        <v>15.4</v>
      </c>
      <c r="AJ304">
        <v>20.100000000000001</v>
      </c>
      <c r="BB304" t="s">
        <v>359</v>
      </c>
      <c r="BC304" t="str">
        <f>IFERROR(VLOOKUP(BB304,'class and classification'!$A$1:$B$338,2,FALSE),VLOOKUP(BB304,'class and classification'!$A$340:$B$378,2,FALSE))</f>
        <v>Predominantly Rural</v>
      </c>
      <c r="BD304" t="str">
        <f>IFERROR(VLOOKUP(BB304,'class and classification'!$A$1:$C$338,3,FALSE),VLOOKUP(BB304,'class and classification'!$A$340:$C$378,3,FALSE))</f>
        <v>SD</v>
      </c>
      <c r="BG304">
        <v>1.1000000000000001</v>
      </c>
      <c r="BL304" t="s">
        <v>359</v>
      </c>
      <c r="BM304" t="str">
        <f>IFERROR(VLOOKUP(BL304,'class and classification'!$A$1:$B$338,2,FALSE),VLOOKUP(BL304,'class and classification'!$A$340:$B$378,2,FALSE))</f>
        <v>Predominantly Rural</v>
      </c>
      <c r="BN304" t="str">
        <f>IFERROR(VLOOKUP(BL304,'class and classification'!$A$1:$C$338,3,FALSE),VLOOKUP(BL304,'class and classification'!$A$340:$C$378,3,FALSE))</f>
        <v>SD</v>
      </c>
      <c r="BP304">
        <v>40.270000000000003</v>
      </c>
      <c r="BQ304">
        <v>66.150000000000006</v>
      </c>
    </row>
    <row r="305" spans="1:72" x14ac:dyDescent="0.3">
      <c r="AB305" t="s">
        <v>21</v>
      </c>
      <c r="AC305" t="str">
        <f>IFERROR(VLOOKUP(AB305,'class and classification'!$A$1:$B$338,2,FALSE),VLOOKUP(AB305,'class and classification'!$A$340:$B$378,2,FALSE))</f>
        <v>Predominantly Urban</v>
      </c>
      <c r="AD305" t="str">
        <f>IFERROR(VLOOKUP(AB305,'class and classification'!$A$1:$C$338,3,FALSE),VLOOKUP(AB305,'class and classification'!$A$340:$C$378,3,FALSE))</f>
        <v>SD</v>
      </c>
      <c r="AI305">
        <v>16.600000000000001</v>
      </c>
      <c r="AJ305">
        <v>29.4</v>
      </c>
      <c r="BB305" t="s">
        <v>367</v>
      </c>
      <c r="BC305" t="str">
        <f>IFERROR(VLOOKUP(BB305,'class and classification'!$A$1:$B$338,2,FALSE),VLOOKUP(BB305,'class and classification'!$A$340:$B$378,2,FALSE))</f>
        <v>Predominantly Rural</v>
      </c>
      <c r="BD305" t="str">
        <f>IFERROR(VLOOKUP(BB305,'class and classification'!$A$1:$C$338,3,FALSE),VLOOKUP(BB305,'class and classification'!$A$340:$C$378,3,FALSE))</f>
        <v>SD</v>
      </c>
      <c r="BG305">
        <v>3.7</v>
      </c>
      <c r="BL305" t="s">
        <v>367</v>
      </c>
      <c r="BM305" t="str">
        <f>IFERROR(VLOOKUP(BL305,'class and classification'!$A$1:$B$338,2,FALSE),VLOOKUP(BL305,'class and classification'!$A$340:$B$378,2,FALSE))</f>
        <v>Predominantly Rural</v>
      </c>
      <c r="BN305" t="str">
        <f>IFERROR(VLOOKUP(BL305,'class and classification'!$A$1:$C$338,3,FALSE),VLOOKUP(BL305,'class and classification'!$A$340:$C$378,3,FALSE))</f>
        <v>SD</v>
      </c>
      <c r="BP305">
        <v>25.37</v>
      </c>
      <c r="BQ305">
        <v>58.42</v>
      </c>
    </row>
    <row r="306" spans="1:72"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AB306" t="s">
        <v>38</v>
      </c>
      <c r="AC306" t="str">
        <f>IFERROR(VLOOKUP(AB306,'class and classification'!$A$1:$B$338,2,FALSE),VLOOKUP(AB306,'class and classification'!$A$340:$B$378,2,FALSE))</f>
        <v>Predominantly Rural</v>
      </c>
      <c r="AD306" t="str">
        <f>IFERROR(VLOOKUP(AB306,'class and classification'!$A$1:$C$338,3,FALSE),VLOOKUP(AB306,'class and classification'!$A$340:$C$378,3,FALSE))</f>
        <v>SD</v>
      </c>
      <c r="AI306">
        <v>11.7</v>
      </c>
      <c r="AJ306">
        <v>24.5</v>
      </c>
      <c r="BB306" t="s">
        <v>369</v>
      </c>
      <c r="BC306" t="str">
        <f>IFERROR(VLOOKUP(BB306,'class and classification'!$A$1:$B$338,2,FALSE),VLOOKUP(BB306,'class and classification'!$A$340:$B$378,2,FALSE))</f>
        <v>Predominantly Urban</v>
      </c>
      <c r="BD306" t="str">
        <f>IFERROR(VLOOKUP(BB306,'class and classification'!$A$1:$C$338,3,FALSE),VLOOKUP(BB306,'class and classification'!$A$340:$C$378,3,FALSE))</f>
        <v>SD</v>
      </c>
      <c r="BG306">
        <v>0.1</v>
      </c>
      <c r="BL306" t="s">
        <v>369</v>
      </c>
      <c r="BM306" t="str">
        <f>IFERROR(VLOOKUP(BL306,'class and classification'!$A$1:$B$338,2,FALSE),VLOOKUP(BL306,'class and classification'!$A$340:$B$378,2,FALSE))</f>
        <v>Predominantly Urban</v>
      </c>
      <c r="BN306" t="str">
        <f>IFERROR(VLOOKUP(BL306,'class and classification'!$A$1:$C$338,3,FALSE),VLOOKUP(BL306,'class and classification'!$A$340:$C$378,3,FALSE))</f>
        <v>SD</v>
      </c>
      <c r="BP306">
        <v>50.43</v>
      </c>
      <c r="BQ306">
        <v>76.64</v>
      </c>
    </row>
    <row r="307" spans="1:72"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97</v>
      </c>
      <c r="F307">
        <v>98</v>
      </c>
      <c r="G307">
        <v>98.800000000000011</v>
      </c>
      <c r="H307">
        <v>98</v>
      </c>
      <c r="I307">
        <v>98.1</v>
      </c>
      <c r="J307">
        <v>97.8</v>
      </c>
      <c r="AB307" t="s">
        <v>41</v>
      </c>
      <c r="AC307" t="str">
        <f>IFERROR(VLOOKUP(AB307,'class and classification'!$A$1:$B$338,2,FALSE),VLOOKUP(AB307,'class and classification'!$A$340:$B$378,2,FALSE))</f>
        <v>Urban with Significant Rural</v>
      </c>
      <c r="AD307" t="str">
        <f>IFERROR(VLOOKUP(AB307,'class and classification'!$A$1:$C$338,3,FALSE),VLOOKUP(AB307,'class and classification'!$A$340:$C$378,3,FALSE))</f>
        <v>SD</v>
      </c>
      <c r="AI307">
        <v>4.2</v>
      </c>
      <c r="AJ307">
        <v>42.2</v>
      </c>
      <c r="BB307" t="s">
        <v>364</v>
      </c>
      <c r="BC307" t="str">
        <f>IFERROR(VLOOKUP(BB307,'class and classification'!$A$1:$B$338,2,FALSE),VLOOKUP(BB307,'class and classification'!$A$340:$B$378,2,FALSE))</f>
        <v>Urban with Significant Rural</v>
      </c>
      <c r="BD307" t="str">
        <f>IFERROR(VLOOKUP(BB307,'class and classification'!$A$1:$C$338,3,FALSE),VLOOKUP(BB307,'class and classification'!$A$340:$C$378,3,FALSE))</f>
        <v>SD</v>
      </c>
      <c r="BG307">
        <v>3.5</v>
      </c>
      <c r="BL307" t="s">
        <v>364</v>
      </c>
      <c r="BM307" t="str">
        <f>IFERROR(VLOOKUP(BL307,'class and classification'!$A$1:$B$338,2,FALSE),VLOOKUP(BL307,'class and classification'!$A$340:$B$378,2,FALSE))</f>
        <v>Urban with Significant Rural</v>
      </c>
      <c r="BN307" t="str">
        <f>IFERROR(VLOOKUP(BL307,'class and classification'!$A$1:$C$338,3,FALSE),VLOOKUP(BL307,'class and classification'!$A$340:$C$378,3,FALSE))</f>
        <v>SD</v>
      </c>
      <c r="BP307">
        <v>52.65</v>
      </c>
      <c r="BQ307">
        <v>70.16</v>
      </c>
    </row>
    <row r="308" spans="1:72"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92</v>
      </c>
      <c r="F308">
        <v>94</v>
      </c>
      <c r="G308">
        <v>94.8</v>
      </c>
      <c r="H308">
        <v>94.6</v>
      </c>
      <c r="I308">
        <v>95.6</v>
      </c>
      <c r="J308">
        <v>95.8</v>
      </c>
      <c r="AB308" t="s">
        <v>58</v>
      </c>
      <c r="AC308" t="str">
        <f>IFERROR(VLOOKUP(AB308,'class and classification'!$A$1:$B$338,2,FALSE),VLOOKUP(AB308,'class and classification'!$A$340:$B$378,2,FALSE))</f>
        <v>Predominantly Urban</v>
      </c>
      <c r="AD308" t="str">
        <f>IFERROR(VLOOKUP(AB308,'class and classification'!$A$1:$C$338,3,FALSE),VLOOKUP(AB308,'class and classification'!$A$340:$C$378,3,FALSE))</f>
        <v>SD</v>
      </c>
      <c r="AI308">
        <v>2.2000000000000002</v>
      </c>
      <c r="AJ308">
        <v>2.8</v>
      </c>
      <c r="BB308" t="s">
        <v>368</v>
      </c>
      <c r="BC308" t="str">
        <f>IFERROR(VLOOKUP(BB308,'class and classification'!$A$1:$B$338,2,FALSE),VLOOKUP(BB308,'class and classification'!$A$340:$B$378,2,FALSE))</f>
        <v>Predominantly Rural</v>
      </c>
      <c r="BD308" t="str">
        <f>IFERROR(VLOOKUP(BB308,'class and classification'!$A$1:$C$338,3,FALSE),VLOOKUP(BB308,'class and classification'!$A$340:$C$378,3,FALSE))</f>
        <v>SD</v>
      </c>
      <c r="BG308">
        <v>2.2999999999999998</v>
      </c>
      <c r="BL308" t="s">
        <v>368</v>
      </c>
      <c r="BM308" t="str">
        <f>IFERROR(VLOOKUP(BL308,'class and classification'!$A$1:$B$338,2,FALSE),VLOOKUP(BL308,'class and classification'!$A$340:$B$378,2,FALSE))</f>
        <v>Predominantly Rural</v>
      </c>
      <c r="BN308" t="str">
        <f>IFERROR(VLOOKUP(BL308,'class and classification'!$A$1:$C$338,3,FALSE),VLOOKUP(BL308,'class and classification'!$A$340:$C$378,3,FALSE))</f>
        <v>SD</v>
      </c>
      <c r="BP308">
        <v>34.799999999999997</v>
      </c>
      <c r="BQ308">
        <v>48.56</v>
      </c>
    </row>
    <row r="309" spans="1:72"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88</v>
      </c>
      <c r="F309">
        <v>90</v>
      </c>
      <c r="G309">
        <v>92.3</v>
      </c>
      <c r="H309">
        <v>91.6</v>
      </c>
      <c r="I309">
        <v>93.3</v>
      </c>
      <c r="J309">
        <v>93.8</v>
      </c>
      <c r="AB309" t="s">
        <v>61</v>
      </c>
      <c r="AC309" t="str">
        <f>IFERROR(VLOOKUP(AB309,'class and classification'!$A$1:$B$338,2,FALSE),VLOOKUP(AB309,'class and classification'!$A$340:$B$378,2,FALSE))</f>
        <v>Predominantly Urban</v>
      </c>
      <c r="AD309" t="str">
        <f>IFERROR(VLOOKUP(AB309,'class and classification'!$A$1:$C$338,3,FALSE),VLOOKUP(AB309,'class and classification'!$A$340:$C$378,3,FALSE))</f>
        <v>SD</v>
      </c>
      <c r="AI309">
        <v>32.1</v>
      </c>
      <c r="AJ309">
        <v>41.8</v>
      </c>
      <c r="BB309" t="s">
        <v>80</v>
      </c>
      <c r="BC309" t="str">
        <f>IFERROR(VLOOKUP(BB309,'class and classification'!$A$1:$B$338,2,FALSE),VLOOKUP(BB309,'class and classification'!$A$340:$B$378,2,FALSE))</f>
        <v>Predominantly Urban</v>
      </c>
      <c r="BD309" t="str">
        <f>IFERROR(VLOOKUP(BB309,'class and classification'!$A$1:$C$338,3,FALSE),VLOOKUP(BB309,'class and classification'!$A$340:$C$378,3,FALSE))</f>
        <v>UA</v>
      </c>
      <c r="BG309">
        <v>0.8</v>
      </c>
      <c r="BH309">
        <v>1.4</v>
      </c>
      <c r="BI309">
        <v>2.2000000000000002</v>
      </c>
      <c r="BJ309">
        <v>3.7</v>
      </c>
      <c r="BL309" t="s">
        <v>80</v>
      </c>
      <c r="BM309" t="str">
        <f>IFERROR(VLOOKUP(BL309,'class and classification'!$A$1:$B$338,2,FALSE),VLOOKUP(BL309,'class and classification'!$A$340:$B$378,2,FALSE))</f>
        <v>Predominantly Urban</v>
      </c>
      <c r="BN309" t="str">
        <f>IFERROR(VLOOKUP(BL309,'class and classification'!$A$1:$C$338,3,FALSE),VLOOKUP(BL309,'class and classification'!$A$340:$C$378,3,FALSE))</f>
        <v>UA</v>
      </c>
      <c r="BO309">
        <v>81.22</v>
      </c>
      <c r="BP309">
        <v>75.37</v>
      </c>
      <c r="BQ309">
        <v>80.77</v>
      </c>
      <c r="BR309">
        <v>86.91</v>
      </c>
      <c r="BS309">
        <v>86.81</v>
      </c>
      <c r="BT309">
        <v>88.35</v>
      </c>
    </row>
    <row r="310" spans="1:72"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96</v>
      </c>
      <c r="F310">
        <v>96</v>
      </c>
      <c r="G310">
        <v>97.4</v>
      </c>
      <c r="H310">
        <v>97.5</v>
      </c>
      <c r="I310">
        <v>97.9</v>
      </c>
      <c r="J310">
        <v>96.9</v>
      </c>
      <c r="AB310" t="s">
        <v>70</v>
      </c>
      <c r="AC310" t="str">
        <f>IFERROR(VLOOKUP(AB310,'class and classification'!$A$1:$B$338,2,FALSE),VLOOKUP(AB310,'class and classification'!$A$340:$B$378,2,FALSE))</f>
        <v>Urban with Significant Rural</v>
      </c>
      <c r="AD310" t="str">
        <f>IFERROR(VLOOKUP(AB310,'class and classification'!$A$1:$C$338,3,FALSE),VLOOKUP(AB310,'class and classification'!$A$340:$C$378,3,FALSE))</f>
        <v>SD</v>
      </c>
      <c r="AI310">
        <v>9.1</v>
      </c>
      <c r="AJ310">
        <v>15.9</v>
      </c>
      <c r="BB310" t="s">
        <v>74</v>
      </c>
      <c r="BC310" t="str">
        <f>IFERROR(VLOOKUP(BB310,'class and classification'!$A$1:$B$338,2,FALSE),VLOOKUP(BB310,'class and classification'!$A$340:$B$378,2,FALSE))</f>
        <v>Predominantly Rural</v>
      </c>
      <c r="BD310" t="str">
        <f>IFERROR(VLOOKUP(BB310,'class and classification'!$A$1:$C$338,3,FALSE),VLOOKUP(BB310,'class and classification'!$A$340:$C$378,3,FALSE))</f>
        <v>UA</v>
      </c>
      <c r="BG310">
        <v>1.1000000000000001</v>
      </c>
      <c r="BH310">
        <v>4.4000000000000004</v>
      </c>
      <c r="BI310">
        <v>15.3</v>
      </c>
      <c r="BJ310">
        <v>37.6</v>
      </c>
      <c r="BL310" t="s">
        <v>74</v>
      </c>
      <c r="BM310" t="str">
        <f>IFERROR(VLOOKUP(BL310,'class and classification'!$A$1:$B$338,2,FALSE),VLOOKUP(BL310,'class and classification'!$A$340:$B$378,2,FALSE))</f>
        <v>Predominantly Rural</v>
      </c>
      <c r="BN310" t="str">
        <f>IFERROR(VLOOKUP(BL310,'class and classification'!$A$1:$C$338,3,FALSE),VLOOKUP(BL310,'class and classification'!$A$340:$C$378,3,FALSE))</f>
        <v>UA</v>
      </c>
      <c r="BO310">
        <v>29.759999999999998</v>
      </c>
      <c r="BP310">
        <v>50.14</v>
      </c>
      <c r="BQ310">
        <v>70.849999999999994</v>
      </c>
      <c r="BR310">
        <v>76.180000000000007</v>
      </c>
      <c r="BS310">
        <v>76.3</v>
      </c>
      <c r="BT310">
        <v>79.47</v>
      </c>
    </row>
    <row r="311" spans="1:72"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88</v>
      </c>
      <c r="F311">
        <v>95</v>
      </c>
      <c r="G311">
        <v>97.2</v>
      </c>
      <c r="H311">
        <v>97.800000000000011</v>
      </c>
      <c r="I311">
        <v>98.2</v>
      </c>
      <c r="J311">
        <v>97.6</v>
      </c>
      <c r="AB311" t="s">
        <v>102</v>
      </c>
      <c r="AC311" t="str">
        <f>IFERROR(VLOOKUP(AB311,'class and classification'!$A$1:$B$338,2,FALSE),VLOOKUP(AB311,'class and classification'!$A$340:$B$378,2,FALSE))</f>
        <v>Urban with Significant Rural</v>
      </c>
      <c r="AD311" t="str">
        <f>IFERROR(VLOOKUP(AB311,'class and classification'!$A$1:$C$338,3,FALSE),VLOOKUP(AB311,'class and classification'!$A$340:$C$378,3,FALSE))</f>
        <v>SD</v>
      </c>
      <c r="AI311">
        <v>12.3</v>
      </c>
      <c r="AJ311">
        <v>75.7</v>
      </c>
      <c r="BB311" t="s">
        <v>129</v>
      </c>
      <c r="BC311" t="str">
        <f>IFERROR(VLOOKUP(BB311,'class and classification'!$A$1:$B$338,2,FALSE),VLOOKUP(BB311,'class and classification'!$A$340:$B$378,2,FALSE))</f>
        <v>Predominantly Urban</v>
      </c>
      <c r="BD311" t="str">
        <f>IFERROR(VLOOKUP(BB311,'class and classification'!$A$1:$C$338,3,FALSE),VLOOKUP(BB311,'class and classification'!$A$340:$C$378,3,FALSE))</f>
        <v>UA</v>
      </c>
      <c r="BG311">
        <v>0.6</v>
      </c>
      <c r="BH311">
        <v>0.3</v>
      </c>
      <c r="BI311">
        <v>3.1</v>
      </c>
      <c r="BJ311">
        <v>6</v>
      </c>
      <c r="BL311" t="s">
        <v>129</v>
      </c>
      <c r="BM311" t="str">
        <f>IFERROR(VLOOKUP(BL311,'class and classification'!$A$1:$B$338,2,FALSE),VLOOKUP(BL311,'class and classification'!$A$340:$B$378,2,FALSE))</f>
        <v>Predominantly Urban</v>
      </c>
      <c r="BN311" t="str">
        <f>IFERROR(VLOOKUP(BL311,'class and classification'!$A$1:$C$338,3,FALSE),VLOOKUP(BL311,'class and classification'!$A$340:$C$378,3,FALSE))</f>
        <v>UA</v>
      </c>
      <c r="BO311">
        <v>84.26</v>
      </c>
      <c r="BP311">
        <v>47.33</v>
      </c>
      <c r="BQ311">
        <v>63.6</v>
      </c>
      <c r="BR311">
        <v>58.84</v>
      </c>
      <c r="BS311">
        <v>55.17</v>
      </c>
      <c r="BT311">
        <v>62.46</v>
      </c>
    </row>
    <row r="312" spans="1:72"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94</v>
      </c>
      <c r="F312">
        <v>94</v>
      </c>
      <c r="G312">
        <v>96</v>
      </c>
      <c r="H312">
        <v>96.4</v>
      </c>
      <c r="I312">
        <v>96.1</v>
      </c>
      <c r="J312">
        <v>95.5</v>
      </c>
      <c r="AB312" t="s">
        <v>125</v>
      </c>
      <c r="AC312" t="str">
        <f>IFERROR(VLOOKUP(AB312,'class and classification'!$A$1:$B$338,2,FALSE),VLOOKUP(AB312,'class and classification'!$A$340:$B$378,2,FALSE))</f>
        <v>Predominantly Urban</v>
      </c>
      <c r="AD312" t="str">
        <f>IFERROR(VLOOKUP(AB312,'class and classification'!$A$1:$C$338,3,FALSE),VLOOKUP(AB312,'class and classification'!$A$340:$C$378,3,FALSE))</f>
        <v>SD</v>
      </c>
      <c r="AI312">
        <v>5.3</v>
      </c>
      <c r="AJ312">
        <v>8.5</v>
      </c>
      <c r="BB312" t="s">
        <v>174</v>
      </c>
      <c r="BC312" t="str">
        <f>IFERROR(VLOOKUP(BB312,'class and classification'!$A$1:$B$338,2,FALSE),VLOOKUP(BB312,'class and classification'!$A$340:$B$378,2,FALSE))</f>
        <v>Predominantly Urban</v>
      </c>
      <c r="BD312" t="str">
        <f>IFERROR(VLOOKUP(BB312,'class and classification'!$A$1:$C$338,3,FALSE),VLOOKUP(BB312,'class and classification'!$A$340:$C$378,3,FALSE))</f>
        <v>UA</v>
      </c>
      <c r="BG312">
        <v>0.4</v>
      </c>
      <c r="BH312">
        <v>0.9</v>
      </c>
      <c r="BI312">
        <v>2.2000000000000002</v>
      </c>
      <c r="BJ312">
        <v>6.5</v>
      </c>
      <c r="BL312" t="s">
        <v>174</v>
      </c>
      <c r="BM312" t="str">
        <f>IFERROR(VLOOKUP(BL312,'class and classification'!$A$1:$B$338,2,FALSE),VLOOKUP(BL312,'class and classification'!$A$340:$B$378,2,FALSE))</f>
        <v>Predominantly Urban</v>
      </c>
      <c r="BN312" t="str">
        <f>IFERROR(VLOOKUP(BL312,'class and classification'!$A$1:$C$338,3,FALSE),VLOOKUP(BL312,'class and classification'!$A$340:$C$378,3,FALSE))</f>
        <v>UA</v>
      </c>
      <c r="BO312">
        <v>96.93</v>
      </c>
      <c r="BP312">
        <v>72.489999999999995</v>
      </c>
      <c r="BQ312">
        <v>75.69</v>
      </c>
      <c r="BR312">
        <v>82</v>
      </c>
      <c r="BS312">
        <v>77.83</v>
      </c>
      <c r="BT312">
        <v>75.2</v>
      </c>
    </row>
    <row r="313" spans="1:72"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93</v>
      </c>
      <c r="F313">
        <v>96</v>
      </c>
      <c r="G313">
        <v>97.5</v>
      </c>
      <c r="H313">
        <v>97.3</v>
      </c>
      <c r="I313">
        <v>97.4</v>
      </c>
      <c r="J313">
        <v>97.4</v>
      </c>
      <c r="AB313" t="s">
        <v>163</v>
      </c>
      <c r="AC313" t="str">
        <f>IFERROR(VLOOKUP(AB313,'class and classification'!$A$1:$B$338,2,FALSE),VLOOKUP(AB313,'class and classification'!$A$340:$B$378,2,FALSE))</f>
        <v>Predominantly Rural</v>
      </c>
      <c r="AD313" t="str">
        <f>IFERROR(VLOOKUP(AB313,'class and classification'!$A$1:$C$338,3,FALSE),VLOOKUP(AB313,'class and classification'!$A$340:$C$378,3,FALSE))</f>
        <v>SD</v>
      </c>
      <c r="AI313">
        <v>18.100000000000001</v>
      </c>
      <c r="AJ313">
        <v>37.799999999999997</v>
      </c>
      <c r="BB313" t="s">
        <v>194</v>
      </c>
      <c r="BC313" t="str">
        <f>IFERROR(VLOOKUP(BB313,'class and classification'!$A$1:$B$338,2,FALSE),VLOOKUP(BB313,'class and classification'!$A$340:$B$378,2,FALSE))</f>
        <v>Predominantly Rural</v>
      </c>
      <c r="BD313" t="str">
        <f>IFERROR(VLOOKUP(BB313,'class and classification'!$A$1:$C$338,3,FALSE),VLOOKUP(BB313,'class and classification'!$A$340:$C$378,3,FALSE))</f>
        <v>UA</v>
      </c>
      <c r="BG313">
        <v>1.9</v>
      </c>
      <c r="BH313">
        <v>3.3</v>
      </c>
      <c r="BI313">
        <v>5.7</v>
      </c>
      <c r="BJ313">
        <v>10.199999999999999</v>
      </c>
      <c r="BL313" t="s">
        <v>194</v>
      </c>
      <c r="BM313" t="str">
        <f>IFERROR(VLOOKUP(BL313,'class and classification'!$A$1:$B$338,2,FALSE),VLOOKUP(BL313,'class and classification'!$A$340:$B$378,2,FALSE))</f>
        <v>Predominantly Rural</v>
      </c>
      <c r="BN313" t="str">
        <f>IFERROR(VLOOKUP(BL313,'class and classification'!$A$1:$C$338,3,FALSE),VLOOKUP(BL313,'class and classification'!$A$340:$C$378,3,FALSE))</f>
        <v>UA</v>
      </c>
      <c r="BO313">
        <v>9.2200000000000006</v>
      </c>
      <c r="BP313">
        <v>40.49</v>
      </c>
      <c r="BQ313">
        <v>73.84</v>
      </c>
      <c r="BR313">
        <v>76.790000000000006</v>
      </c>
      <c r="BS313">
        <v>76.099999999999994</v>
      </c>
      <c r="BT313">
        <v>76.010000000000005</v>
      </c>
    </row>
    <row r="314" spans="1:72"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83</v>
      </c>
      <c r="F314">
        <v>86</v>
      </c>
      <c r="G314">
        <v>88</v>
      </c>
      <c r="H314">
        <v>89</v>
      </c>
      <c r="I314">
        <v>90.7</v>
      </c>
      <c r="J314">
        <v>90.5</v>
      </c>
      <c r="AB314" t="s">
        <v>215</v>
      </c>
      <c r="AC314" t="str">
        <f>IFERROR(VLOOKUP(AB314,'class and classification'!$A$1:$B$338,2,FALSE),VLOOKUP(AB314,'class and classification'!$A$340:$B$378,2,FALSE))</f>
        <v>Predominantly Urban</v>
      </c>
      <c r="AD314" t="str">
        <f>IFERROR(VLOOKUP(AB314,'class and classification'!$A$1:$C$338,3,FALSE),VLOOKUP(AB314,'class and classification'!$A$340:$C$378,3,FALSE))</f>
        <v>SD</v>
      </c>
      <c r="AI314">
        <v>7.6</v>
      </c>
      <c r="AJ314">
        <v>13.3</v>
      </c>
      <c r="BB314" t="s">
        <v>208</v>
      </c>
      <c r="BC314" t="str">
        <f>IFERROR(VLOOKUP(BB314,'class and classification'!$A$1:$B$338,2,FALSE),VLOOKUP(BB314,'class and classification'!$A$340:$B$378,2,FALSE))</f>
        <v>Urban with Significant Rural</v>
      </c>
      <c r="BD314" t="str">
        <f>IFERROR(VLOOKUP(BB314,'class and classification'!$A$1:$C$338,3,FALSE),VLOOKUP(BB314,'class and classification'!$A$340:$C$378,3,FALSE))</f>
        <v>UA</v>
      </c>
      <c r="BG314">
        <v>0.3</v>
      </c>
      <c r="BH314">
        <v>0.6</v>
      </c>
      <c r="BI314">
        <v>1.1000000000000001</v>
      </c>
      <c r="BJ314">
        <v>2.8</v>
      </c>
      <c r="BL314" t="s">
        <v>208</v>
      </c>
      <c r="BM314" t="str">
        <f>IFERROR(VLOOKUP(BL314,'class and classification'!$A$1:$B$338,2,FALSE),VLOOKUP(BL314,'class and classification'!$A$340:$B$378,2,FALSE))</f>
        <v>Urban with Significant Rural</v>
      </c>
      <c r="BN314" t="str">
        <f>IFERROR(VLOOKUP(BL314,'class and classification'!$A$1:$C$338,3,FALSE),VLOOKUP(BL314,'class and classification'!$A$340:$C$378,3,FALSE))</f>
        <v>UA</v>
      </c>
      <c r="BO314">
        <v>59.63</v>
      </c>
      <c r="BP314">
        <v>72.45</v>
      </c>
      <c r="BQ314">
        <v>88.37</v>
      </c>
      <c r="BR314">
        <v>88.69</v>
      </c>
      <c r="BS314">
        <v>88.74</v>
      </c>
      <c r="BT314">
        <v>88.32</v>
      </c>
    </row>
    <row r="315" spans="1:72"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92</v>
      </c>
      <c r="F315">
        <v>93</v>
      </c>
      <c r="G315">
        <v>94.6</v>
      </c>
      <c r="H315">
        <v>95</v>
      </c>
      <c r="I315">
        <v>94.2</v>
      </c>
      <c r="J315">
        <v>93.5</v>
      </c>
      <c r="AB315" t="s">
        <v>274</v>
      </c>
      <c r="AC315" t="str">
        <f>IFERROR(VLOOKUP(AB315,'class and classification'!$A$1:$B$338,2,FALSE),VLOOKUP(AB315,'class and classification'!$A$340:$B$378,2,FALSE))</f>
        <v>Predominantly Rural</v>
      </c>
      <c r="AD315" t="str">
        <f>IFERROR(VLOOKUP(AB315,'class and classification'!$A$1:$C$338,3,FALSE),VLOOKUP(AB315,'class and classification'!$A$340:$C$378,3,FALSE))</f>
        <v>SD</v>
      </c>
      <c r="AI315">
        <v>7.6</v>
      </c>
      <c r="AJ315">
        <v>12.1</v>
      </c>
      <c r="BB315" t="s">
        <v>260</v>
      </c>
      <c r="BC315" t="str">
        <f>IFERROR(VLOOKUP(BB315,'class and classification'!$A$1:$B$338,2,FALSE),VLOOKUP(BB315,'class and classification'!$A$340:$B$378,2,FALSE))</f>
        <v>Predominantly Urban</v>
      </c>
      <c r="BD315" t="str">
        <f>IFERROR(VLOOKUP(BB315,'class and classification'!$A$1:$C$338,3,FALSE),VLOOKUP(BB315,'class and classification'!$A$340:$C$378,3,FALSE))</f>
        <v>UA</v>
      </c>
      <c r="BG315">
        <v>2.5</v>
      </c>
      <c r="BH315">
        <v>2.7</v>
      </c>
      <c r="BI315">
        <v>4.5999999999999996</v>
      </c>
      <c r="BJ315">
        <v>7.5</v>
      </c>
      <c r="BL315" t="s">
        <v>260</v>
      </c>
      <c r="BM315" t="str">
        <f>IFERROR(VLOOKUP(BL315,'class and classification'!$A$1:$B$338,2,FALSE),VLOOKUP(BL315,'class and classification'!$A$340:$B$378,2,FALSE))</f>
        <v>Predominantly Urban</v>
      </c>
      <c r="BN315" t="str">
        <f>IFERROR(VLOOKUP(BL315,'class and classification'!$A$1:$C$338,3,FALSE),VLOOKUP(BL315,'class and classification'!$A$340:$C$378,3,FALSE))</f>
        <v>UA</v>
      </c>
      <c r="BO315">
        <v>82.92</v>
      </c>
      <c r="BP315">
        <v>75.510000000000005</v>
      </c>
      <c r="BQ315">
        <v>80.930000000000007</v>
      </c>
      <c r="BR315">
        <v>80.52</v>
      </c>
      <c r="BS315">
        <v>81.44</v>
      </c>
      <c r="BT315">
        <v>81.86</v>
      </c>
    </row>
    <row r="316" spans="1:72"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95</v>
      </c>
      <c r="F316">
        <v>95</v>
      </c>
      <c r="G316">
        <v>96.699999999999989</v>
      </c>
      <c r="H316">
        <v>96.1</v>
      </c>
      <c r="I316">
        <v>96.5</v>
      </c>
      <c r="J316">
        <v>96.7</v>
      </c>
      <c r="AB316" t="s">
        <v>286</v>
      </c>
      <c r="AC316" t="str">
        <f>IFERROR(VLOOKUP(AB316,'class and classification'!$A$1:$B$338,2,FALSE),VLOOKUP(AB316,'class and classification'!$A$340:$B$378,2,FALSE))</f>
        <v>Predominantly Rural</v>
      </c>
      <c r="AD316" t="str">
        <f>IFERROR(VLOOKUP(AB316,'class and classification'!$A$1:$C$338,3,FALSE),VLOOKUP(AB316,'class and classification'!$A$340:$C$378,3,FALSE))</f>
        <v>SD</v>
      </c>
      <c r="AI316">
        <v>19.100000000000001</v>
      </c>
      <c r="AJ316">
        <v>37.1</v>
      </c>
      <c r="BB316" t="s">
        <v>30</v>
      </c>
      <c r="BC316" t="str">
        <f>IFERROR(VLOOKUP(BB316,'class and classification'!$A$1:$B$338,2,FALSE),VLOOKUP(BB316,'class and classification'!$A$340:$B$378,2,FALSE))</f>
        <v>Predominantly Urban</v>
      </c>
      <c r="BD316" t="str">
        <f>IFERROR(VLOOKUP(BB316,'class and classification'!$A$1:$C$338,3,FALSE),VLOOKUP(BB316,'class and classification'!$A$340:$C$378,3,FALSE))</f>
        <v>UA</v>
      </c>
      <c r="BG316">
        <v>0.6</v>
      </c>
      <c r="BH316">
        <v>3.8</v>
      </c>
      <c r="BI316">
        <v>9.6</v>
      </c>
      <c r="BJ316">
        <v>11.7</v>
      </c>
      <c r="BL316" t="s">
        <v>30</v>
      </c>
      <c r="BM316" t="str">
        <f>IFERROR(VLOOKUP(BL316,'class and classification'!$A$1:$B$338,2,FALSE),VLOOKUP(BL316,'class and classification'!$A$340:$B$378,2,FALSE))</f>
        <v>Predominantly Urban</v>
      </c>
      <c r="BN316" t="str">
        <f>IFERROR(VLOOKUP(BL316,'class and classification'!$A$1:$C$338,3,FALSE),VLOOKUP(BL316,'class and classification'!$A$340:$C$378,3,FALSE))</f>
        <v>UA</v>
      </c>
      <c r="BO316">
        <v>57.19</v>
      </c>
      <c r="BP316">
        <v>85.49</v>
      </c>
      <c r="BQ316">
        <v>93.27</v>
      </c>
      <c r="BR316">
        <v>95.03</v>
      </c>
      <c r="BS316">
        <v>95.11</v>
      </c>
      <c r="BT316">
        <v>95.35</v>
      </c>
    </row>
    <row r="317" spans="1:72"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83</v>
      </c>
      <c r="F317">
        <v>88</v>
      </c>
      <c r="G317">
        <v>91.399999999999991</v>
      </c>
      <c r="H317">
        <v>93.6</v>
      </c>
      <c r="I317">
        <v>94.5</v>
      </c>
      <c r="J317">
        <v>95.1</v>
      </c>
      <c r="AB317" t="s">
        <v>47</v>
      </c>
      <c r="AC317" t="str">
        <f>IFERROR(VLOOKUP(AB317,'class and classification'!$A$1:$B$338,2,FALSE),VLOOKUP(AB317,'class and classification'!$A$340:$B$378,2,FALSE))</f>
        <v>Predominantly Urban</v>
      </c>
      <c r="AD317" t="str">
        <f>IFERROR(VLOOKUP(AB317,'class and classification'!$A$1:$C$338,3,FALSE),VLOOKUP(AB317,'class and classification'!$A$340:$C$378,3,FALSE))</f>
        <v>SD</v>
      </c>
      <c r="AI317">
        <v>3.7</v>
      </c>
      <c r="AJ317">
        <v>5.3</v>
      </c>
      <c r="BB317" t="s">
        <v>31</v>
      </c>
      <c r="BC317" t="str">
        <f>IFERROR(VLOOKUP(BB317,'class and classification'!$A$1:$B$338,2,FALSE),VLOOKUP(BB317,'class and classification'!$A$340:$B$378,2,FALSE))</f>
        <v>Predominantly Urban</v>
      </c>
      <c r="BD317" t="str">
        <f>IFERROR(VLOOKUP(BB317,'class and classification'!$A$1:$C$338,3,FALSE),VLOOKUP(BB317,'class and classification'!$A$340:$C$378,3,FALSE))</f>
        <v>UA</v>
      </c>
      <c r="BG317">
        <v>0.3</v>
      </c>
      <c r="BH317">
        <v>0.4</v>
      </c>
      <c r="BI317">
        <v>0.5</v>
      </c>
      <c r="BJ317">
        <v>0.9</v>
      </c>
      <c r="BL317" t="s">
        <v>31</v>
      </c>
      <c r="BM317" t="str">
        <f>IFERROR(VLOOKUP(BL317,'class and classification'!$A$1:$B$338,2,FALSE),VLOOKUP(BL317,'class and classification'!$A$340:$B$378,2,FALSE))</f>
        <v>Predominantly Urban</v>
      </c>
      <c r="BN317" t="str">
        <f>IFERROR(VLOOKUP(BL317,'class and classification'!$A$1:$C$338,3,FALSE),VLOOKUP(BL317,'class and classification'!$A$340:$C$378,3,FALSE))</f>
        <v>UA</v>
      </c>
      <c r="BO317">
        <v>88.35</v>
      </c>
      <c r="BP317">
        <v>80.959999999999994</v>
      </c>
      <c r="BQ317">
        <v>90</v>
      </c>
      <c r="BR317">
        <v>88.4</v>
      </c>
      <c r="BS317">
        <v>86.09</v>
      </c>
      <c r="BT317">
        <v>85.28</v>
      </c>
    </row>
    <row r="318" spans="1:72"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88</v>
      </c>
      <c r="F318">
        <v>92</v>
      </c>
      <c r="G318">
        <v>94.3</v>
      </c>
      <c r="H318">
        <v>94.300000000000011</v>
      </c>
      <c r="I318">
        <v>95.1</v>
      </c>
      <c r="J318">
        <v>95.4</v>
      </c>
      <c r="AB318" t="s">
        <v>79</v>
      </c>
      <c r="AC318" t="str">
        <f>IFERROR(VLOOKUP(AB318,'class and classification'!$A$1:$B$338,2,FALSE),VLOOKUP(AB318,'class and classification'!$A$340:$B$378,2,FALSE))</f>
        <v>Urban with Significant Rural</v>
      </c>
      <c r="AD318" t="str">
        <f>IFERROR(VLOOKUP(AB318,'class and classification'!$A$1:$C$338,3,FALSE),VLOOKUP(AB318,'class and classification'!$A$340:$C$378,3,FALSE))</f>
        <v>SD</v>
      </c>
      <c r="AI318">
        <v>4.5999999999999996</v>
      </c>
      <c r="AJ318">
        <v>19.100000000000001</v>
      </c>
      <c r="BB318" t="s">
        <v>64</v>
      </c>
      <c r="BC318" t="str">
        <f>IFERROR(VLOOKUP(BB318,'class and classification'!$A$1:$B$338,2,FALSE),VLOOKUP(BB318,'class and classification'!$A$340:$B$378,2,FALSE))</f>
        <v>Urban with Significant Rural</v>
      </c>
      <c r="BD318" t="str">
        <f>IFERROR(VLOOKUP(BB318,'class and classification'!$A$1:$C$338,3,FALSE),VLOOKUP(BB318,'class and classification'!$A$340:$C$378,3,FALSE))</f>
        <v>UA</v>
      </c>
      <c r="BG318">
        <v>2.7</v>
      </c>
      <c r="BH318">
        <v>4.0999999999999996</v>
      </c>
      <c r="BI318">
        <v>9.1999999999999993</v>
      </c>
      <c r="BJ318">
        <v>18.100000000000001</v>
      </c>
      <c r="BL318" t="s">
        <v>64</v>
      </c>
      <c r="BM318" t="str">
        <f>IFERROR(VLOOKUP(BL318,'class and classification'!$A$1:$B$338,2,FALSE),VLOOKUP(BL318,'class and classification'!$A$340:$B$378,2,FALSE))</f>
        <v>Urban with Significant Rural</v>
      </c>
      <c r="BN318" t="str">
        <f>IFERROR(VLOOKUP(BL318,'class and classification'!$A$1:$C$338,3,FALSE),VLOOKUP(BL318,'class and classification'!$A$340:$C$378,3,FALSE))</f>
        <v>UA</v>
      </c>
      <c r="BO318">
        <v>37.39</v>
      </c>
      <c r="BP318">
        <v>52.4</v>
      </c>
      <c r="BQ318">
        <v>77.930000000000007</v>
      </c>
      <c r="BR318">
        <v>83.09</v>
      </c>
      <c r="BS318">
        <v>82.69</v>
      </c>
      <c r="BT318">
        <v>83.42</v>
      </c>
    </row>
    <row r="319" spans="1:72" x14ac:dyDescent="0.3">
      <c r="AB319" t="s">
        <v>92</v>
      </c>
      <c r="AC319" t="str">
        <f>IFERROR(VLOOKUP(AB319,'class and classification'!$A$1:$B$338,2,FALSE),VLOOKUP(AB319,'class and classification'!$A$340:$B$378,2,FALSE))</f>
        <v>Urban with Significant Rural</v>
      </c>
      <c r="AD319" t="str">
        <f>IFERROR(VLOOKUP(AB319,'class and classification'!$A$1:$C$338,3,FALSE),VLOOKUP(AB319,'class and classification'!$A$340:$C$378,3,FALSE))</f>
        <v>SD</v>
      </c>
      <c r="AI319">
        <v>9.1999999999999993</v>
      </c>
      <c r="AJ319">
        <v>12.6</v>
      </c>
      <c r="BB319" t="s">
        <v>65</v>
      </c>
      <c r="BC319" t="str">
        <f>IFERROR(VLOOKUP(BB319,'class and classification'!$A$1:$B$338,2,FALSE),VLOOKUP(BB319,'class and classification'!$A$340:$B$378,2,FALSE))</f>
        <v>Urban with Significant Rural</v>
      </c>
      <c r="BD319" t="str">
        <f>IFERROR(VLOOKUP(BB319,'class and classification'!$A$1:$C$338,3,FALSE),VLOOKUP(BB319,'class and classification'!$A$340:$C$378,3,FALSE))</f>
        <v>UA</v>
      </c>
      <c r="BG319">
        <v>4.4000000000000004</v>
      </c>
      <c r="BH319">
        <v>5.8</v>
      </c>
      <c r="BI319">
        <v>19.8</v>
      </c>
      <c r="BJ319">
        <v>31.8</v>
      </c>
      <c r="BL319" t="s">
        <v>65</v>
      </c>
      <c r="BM319" t="str">
        <f>IFERROR(VLOOKUP(BL319,'class and classification'!$A$1:$B$338,2,FALSE),VLOOKUP(BL319,'class and classification'!$A$340:$B$378,2,FALSE))</f>
        <v>Urban with Significant Rural</v>
      </c>
      <c r="BN319" t="str">
        <f>IFERROR(VLOOKUP(BL319,'class and classification'!$A$1:$C$338,3,FALSE),VLOOKUP(BL319,'class and classification'!$A$340:$C$378,3,FALSE))</f>
        <v>UA</v>
      </c>
      <c r="BO319">
        <v>38.53</v>
      </c>
      <c r="BP319">
        <v>45.93</v>
      </c>
      <c r="BQ319">
        <v>66.67</v>
      </c>
      <c r="BR319">
        <v>66.34</v>
      </c>
      <c r="BS319">
        <v>66</v>
      </c>
      <c r="BT319">
        <v>69.36</v>
      </c>
    </row>
    <row r="320" spans="1:72"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AB320" t="s">
        <v>134</v>
      </c>
      <c r="AC320" t="str">
        <f>IFERROR(VLOOKUP(AB320,'class and classification'!$A$1:$B$338,2,FALSE),VLOOKUP(AB320,'class and classification'!$A$340:$B$378,2,FALSE))</f>
        <v>Predominantly Urban</v>
      </c>
      <c r="AD320" t="str">
        <f>IFERROR(VLOOKUP(AB320,'class and classification'!$A$1:$C$338,3,FALSE),VLOOKUP(AB320,'class and classification'!$A$340:$C$378,3,FALSE))</f>
        <v>SD</v>
      </c>
      <c r="AI320">
        <v>6.5</v>
      </c>
      <c r="AJ320">
        <v>9.3000000000000007</v>
      </c>
      <c r="BB320" t="s">
        <v>120</v>
      </c>
      <c r="BC320" t="str">
        <f>IFERROR(VLOOKUP(BB320,'class and classification'!$A$1:$B$338,2,FALSE),VLOOKUP(BB320,'class and classification'!$A$340:$B$378,2,FALSE))</f>
        <v>Predominantly Urban</v>
      </c>
      <c r="BD320" t="str">
        <f>IFERROR(VLOOKUP(BB320,'class and classification'!$A$1:$C$338,3,FALSE),VLOOKUP(BB320,'class and classification'!$A$340:$C$378,3,FALSE))</f>
        <v>UA</v>
      </c>
      <c r="BG320">
        <v>1.3</v>
      </c>
      <c r="BH320">
        <v>1.4</v>
      </c>
      <c r="BI320">
        <v>2.2000000000000002</v>
      </c>
      <c r="BJ320">
        <v>4.8</v>
      </c>
      <c r="BL320" t="s">
        <v>120</v>
      </c>
      <c r="BM320" t="str">
        <f>IFERROR(VLOOKUP(BL320,'class and classification'!$A$1:$B$338,2,FALSE),VLOOKUP(BL320,'class and classification'!$A$340:$B$378,2,FALSE))</f>
        <v>Predominantly Urban</v>
      </c>
      <c r="BN320" t="str">
        <f>IFERROR(VLOOKUP(BL320,'class and classification'!$A$1:$C$338,3,FALSE),VLOOKUP(BL320,'class and classification'!$A$340:$C$378,3,FALSE))</f>
        <v>UA</v>
      </c>
      <c r="BO320">
        <v>78.08</v>
      </c>
      <c r="BP320">
        <v>43.6</v>
      </c>
      <c r="BQ320">
        <v>72.459999999999994</v>
      </c>
      <c r="BR320">
        <v>77.95</v>
      </c>
      <c r="BS320">
        <v>79.150000000000006</v>
      </c>
      <c r="BT320">
        <v>88.76</v>
      </c>
    </row>
    <row r="321" spans="1:72"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96</v>
      </c>
      <c r="F321">
        <v>96</v>
      </c>
      <c r="G321">
        <v>96.9</v>
      </c>
      <c r="H321">
        <v>97.7</v>
      </c>
      <c r="I321">
        <v>97.7</v>
      </c>
      <c r="J321">
        <v>97.7</v>
      </c>
      <c r="AB321" t="s">
        <v>185</v>
      </c>
      <c r="AC321" t="str">
        <f>IFERROR(VLOOKUP(AB321,'class and classification'!$A$1:$B$338,2,FALSE),VLOOKUP(AB321,'class and classification'!$A$340:$B$378,2,FALSE))</f>
        <v>Urban with Significant Rural</v>
      </c>
      <c r="AD321" t="str">
        <f>IFERROR(VLOOKUP(AB321,'class and classification'!$A$1:$C$338,3,FALSE),VLOOKUP(AB321,'class and classification'!$A$340:$C$378,3,FALSE))</f>
        <v>SD</v>
      </c>
      <c r="AI321">
        <v>2.5</v>
      </c>
      <c r="AJ321">
        <v>5.9</v>
      </c>
      <c r="BB321" t="s">
        <v>292</v>
      </c>
      <c r="BC321" t="str">
        <f>IFERROR(VLOOKUP(BB321,'class and classification'!$A$1:$B$338,2,FALSE),VLOOKUP(BB321,'class and classification'!$A$340:$B$378,2,FALSE))</f>
        <v>Predominantly Urban</v>
      </c>
      <c r="BD321" t="str">
        <f>IFERROR(VLOOKUP(BB321,'class and classification'!$A$1:$C$338,3,FALSE),VLOOKUP(BB321,'class and classification'!$A$340:$C$378,3,FALSE))</f>
        <v>UA</v>
      </c>
      <c r="BG321">
        <v>0.7</v>
      </c>
      <c r="BH321">
        <v>1.1000000000000001</v>
      </c>
      <c r="BI321">
        <v>1.9</v>
      </c>
      <c r="BJ321">
        <v>14.3</v>
      </c>
      <c r="BL321" t="s">
        <v>292</v>
      </c>
      <c r="BM321" t="str">
        <f>IFERROR(VLOOKUP(BL321,'class and classification'!$A$1:$B$338,2,FALSE),VLOOKUP(BL321,'class and classification'!$A$340:$B$378,2,FALSE))</f>
        <v>Predominantly Urban</v>
      </c>
      <c r="BN321" t="str">
        <f>IFERROR(VLOOKUP(BL321,'class and classification'!$A$1:$C$338,3,FALSE),VLOOKUP(BL321,'class and classification'!$A$340:$C$378,3,FALSE))</f>
        <v>UA</v>
      </c>
      <c r="BO321">
        <v>82.289999999999992</v>
      </c>
      <c r="BP321">
        <v>54.95</v>
      </c>
      <c r="BQ321">
        <v>72.58</v>
      </c>
      <c r="BR321">
        <v>69.05</v>
      </c>
      <c r="BS321">
        <v>73.73</v>
      </c>
      <c r="BT321">
        <v>74.790000000000006</v>
      </c>
    </row>
    <row r="322" spans="1:72"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96</v>
      </c>
      <c r="F322">
        <v>96</v>
      </c>
      <c r="G322">
        <v>97.6</v>
      </c>
      <c r="H322">
        <v>98</v>
      </c>
      <c r="I322">
        <v>98</v>
      </c>
      <c r="J322">
        <v>98.4</v>
      </c>
      <c r="AB322" t="s">
        <v>254</v>
      </c>
      <c r="AC322" t="str">
        <f>IFERROR(VLOOKUP(AB322,'class and classification'!$A$1:$B$338,2,FALSE),VLOOKUP(AB322,'class and classification'!$A$340:$B$378,2,FALSE))</f>
        <v>Predominantly Urban</v>
      </c>
      <c r="AD322" t="str">
        <f>IFERROR(VLOOKUP(AB322,'class and classification'!$A$1:$C$338,3,FALSE),VLOOKUP(AB322,'class and classification'!$A$340:$C$378,3,FALSE))</f>
        <v>SD</v>
      </c>
      <c r="AI322">
        <v>23.4</v>
      </c>
      <c r="AJ322">
        <v>41.9</v>
      </c>
      <c r="BB322" t="s">
        <v>94</v>
      </c>
      <c r="BC322" t="str">
        <f>IFERROR(VLOOKUP(BB322,'class and classification'!$A$1:$B$338,2,FALSE),VLOOKUP(BB322,'class and classification'!$A$340:$B$378,2,FALSE))</f>
        <v>Predominantly Rural</v>
      </c>
      <c r="BD322" t="str">
        <f>IFERROR(VLOOKUP(BB322,'class and classification'!$A$1:$C$338,3,FALSE),VLOOKUP(BB322,'class and classification'!$A$340:$C$378,3,FALSE))</f>
        <v>UA</v>
      </c>
      <c r="BG322">
        <v>37.1</v>
      </c>
      <c r="BH322">
        <v>40.200000000000003</v>
      </c>
      <c r="BI322">
        <v>48.4</v>
      </c>
      <c r="BJ322">
        <v>68.400000000000006</v>
      </c>
      <c r="BL322" t="s">
        <v>94</v>
      </c>
      <c r="BM322" t="str">
        <f>IFERROR(VLOOKUP(BL322,'class and classification'!$A$1:$B$338,2,FALSE),VLOOKUP(BL322,'class and classification'!$A$340:$B$378,2,FALSE))</f>
        <v>Predominantly Rural</v>
      </c>
      <c r="BN322" t="str">
        <f>IFERROR(VLOOKUP(BL322,'class and classification'!$A$1:$C$338,3,FALSE),VLOOKUP(BL322,'class and classification'!$A$340:$C$378,3,FALSE))</f>
        <v>UA</v>
      </c>
      <c r="BO322">
        <v>27.93</v>
      </c>
      <c r="BP322">
        <v>32.43</v>
      </c>
      <c r="BQ322">
        <v>65.47</v>
      </c>
      <c r="BR322">
        <v>70.040000000000006</v>
      </c>
      <c r="BS322">
        <v>70.260000000000005</v>
      </c>
      <c r="BT322">
        <v>70.849999999999994</v>
      </c>
    </row>
    <row r="323" spans="1:72"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87</v>
      </c>
      <c r="F323">
        <v>91</v>
      </c>
      <c r="G323">
        <v>93.8</v>
      </c>
      <c r="H323">
        <v>94.6</v>
      </c>
      <c r="I323">
        <v>95</v>
      </c>
      <c r="J323">
        <v>95</v>
      </c>
      <c r="AB323" t="s">
        <v>258</v>
      </c>
      <c r="AC323" t="str">
        <f>IFERROR(VLOOKUP(AB323,'class and classification'!$A$1:$B$338,2,FALSE),VLOOKUP(AB323,'class and classification'!$A$340:$B$378,2,FALSE))</f>
        <v>Predominantly Urban</v>
      </c>
      <c r="AD323" t="str">
        <f>IFERROR(VLOOKUP(AB323,'class and classification'!$A$1:$C$338,3,FALSE),VLOOKUP(AB323,'class and classification'!$A$340:$C$378,3,FALSE))</f>
        <v>SD</v>
      </c>
      <c r="AI323">
        <v>1.3</v>
      </c>
      <c r="AJ323">
        <v>3.6</v>
      </c>
      <c r="BB323" t="s">
        <v>148</v>
      </c>
      <c r="BC323" t="str">
        <f>IFERROR(VLOOKUP(BB323,'class and classification'!$A$1:$B$338,2,FALSE),VLOOKUP(BB323,'class and classification'!$A$340:$B$378,2,FALSE))</f>
        <v>Predominantly Urban</v>
      </c>
      <c r="BD323" t="str">
        <f>IFERROR(VLOOKUP(BB323,'class and classification'!$A$1:$C$338,3,FALSE),VLOOKUP(BB323,'class and classification'!$A$340:$C$378,3,FALSE))</f>
        <v>UA</v>
      </c>
      <c r="BG323">
        <v>78.900000000000006</v>
      </c>
      <c r="BH323">
        <v>97</v>
      </c>
      <c r="BI323">
        <v>97.5</v>
      </c>
      <c r="BJ323">
        <v>97.6</v>
      </c>
      <c r="BL323" t="s">
        <v>148</v>
      </c>
      <c r="BM323" t="str">
        <f>IFERROR(VLOOKUP(BL323,'class and classification'!$A$1:$B$338,2,FALSE),VLOOKUP(BL323,'class and classification'!$A$340:$B$378,2,FALSE))</f>
        <v>Predominantly Urban</v>
      </c>
      <c r="BN323" t="str">
        <f>IFERROR(VLOOKUP(BL323,'class and classification'!$A$1:$C$338,3,FALSE),VLOOKUP(BL323,'class and classification'!$A$340:$C$378,3,FALSE))</f>
        <v>UA</v>
      </c>
      <c r="BO323">
        <v>98.429999999999993</v>
      </c>
      <c r="BP323">
        <v>92.44</v>
      </c>
      <c r="BQ323">
        <v>93.6</v>
      </c>
      <c r="BR323">
        <v>98.38</v>
      </c>
      <c r="BS323">
        <v>98.57</v>
      </c>
      <c r="BT323">
        <v>98.49</v>
      </c>
    </row>
    <row r="324" spans="1:72"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92</v>
      </c>
      <c r="F324">
        <v>93</v>
      </c>
      <c r="G324">
        <v>95.300000000000011</v>
      </c>
      <c r="H324">
        <v>95.1</v>
      </c>
      <c r="I324">
        <v>95.5</v>
      </c>
      <c r="J324">
        <v>96.6</v>
      </c>
      <c r="AB324" t="s">
        <v>278</v>
      </c>
      <c r="AC324" t="str">
        <f>IFERROR(VLOOKUP(AB324,'class and classification'!$A$1:$B$338,2,FALSE),VLOOKUP(AB324,'class and classification'!$A$340:$B$378,2,FALSE))</f>
        <v>Predominantly Urban</v>
      </c>
      <c r="AD324" t="str">
        <f>IFERROR(VLOOKUP(AB324,'class and classification'!$A$1:$C$338,3,FALSE),VLOOKUP(AB324,'class and classification'!$A$340:$C$378,3,FALSE))</f>
        <v>SD</v>
      </c>
      <c r="AI324">
        <v>5.4</v>
      </c>
      <c r="AJ324">
        <v>39</v>
      </c>
      <c r="BB324" t="s">
        <v>184</v>
      </c>
      <c r="BC324" t="str">
        <f>IFERROR(VLOOKUP(BB324,'class and classification'!$A$1:$B$338,2,FALSE),VLOOKUP(BB324,'class and classification'!$A$340:$B$378,2,FALSE))</f>
        <v>Predominantly Urban</v>
      </c>
      <c r="BD324" t="str">
        <f>IFERROR(VLOOKUP(BB324,'class and classification'!$A$1:$C$338,3,FALSE),VLOOKUP(BB324,'class and classification'!$A$340:$C$378,3,FALSE))</f>
        <v>UA</v>
      </c>
      <c r="BG324">
        <v>0.3</v>
      </c>
      <c r="BH324">
        <v>0.5</v>
      </c>
      <c r="BI324">
        <v>0.7</v>
      </c>
      <c r="BJ324">
        <v>1.6</v>
      </c>
      <c r="BL324" t="s">
        <v>184</v>
      </c>
      <c r="BM324" t="str">
        <f>IFERROR(VLOOKUP(BL324,'class and classification'!$A$1:$B$338,2,FALSE),VLOOKUP(BL324,'class and classification'!$A$340:$B$378,2,FALSE))</f>
        <v>Predominantly Urban</v>
      </c>
      <c r="BN324" t="str">
        <f>IFERROR(VLOOKUP(BL324,'class and classification'!$A$1:$C$338,3,FALSE),VLOOKUP(BL324,'class and classification'!$A$340:$C$378,3,FALSE))</f>
        <v>UA</v>
      </c>
      <c r="BO324">
        <v>57.410000000000004</v>
      </c>
      <c r="BP324">
        <v>50.86</v>
      </c>
      <c r="BQ324">
        <v>59.93</v>
      </c>
      <c r="BR324">
        <v>58.86</v>
      </c>
      <c r="BS324">
        <v>60.02</v>
      </c>
      <c r="BT324">
        <v>68.599999999999994</v>
      </c>
    </row>
    <row r="325" spans="1:72"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84</v>
      </c>
      <c r="F325">
        <v>89</v>
      </c>
      <c r="G325">
        <v>93.300000000000011</v>
      </c>
      <c r="H325">
        <v>93.5</v>
      </c>
      <c r="I325">
        <v>93.4</v>
      </c>
      <c r="J325">
        <v>93.1</v>
      </c>
      <c r="AB325" t="s">
        <v>294</v>
      </c>
      <c r="AC325" t="str">
        <f>IFERROR(VLOOKUP(AB325,'class and classification'!$A$1:$B$338,2,FALSE),VLOOKUP(AB325,'class and classification'!$A$340:$B$378,2,FALSE))</f>
        <v>Predominantly Urban</v>
      </c>
      <c r="AD325" t="str">
        <f>IFERROR(VLOOKUP(AB325,'class and classification'!$A$1:$C$338,3,FALSE),VLOOKUP(AB325,'class and classification'!$A$340:$C$378,3,FALSE))</f>
        <v>SD</v>
      </c>
      <c r="AI325">
        <v>2.4</v>
      </c>
      <c r="AJ325">
        <v>22.9</v>
      </c>
      <c r="BB325" t="s">
        <v>187</v>
      </c>
      <c r="BC325" t="str">
        <f>IFERROR(VLOOKUP(BB325,'class and classification'!$A$1:$B$338,2,FALSE),VLOOKUP(BB325,'class and classification'!$A$340:$B$378,2,FALSE))</f>
        <v>Urban with Significant Rural</v>
      </c>
      <c r="BD325" t="str">
        <f>IFERROR(VLOOKUP(BB325,'class and classification'!$A$1:$C$338,3,FALSE),VLOOKUP(BB325,'class and classification'!$A$340:$C$378,3,FALSE))</f>
        <v>UA</v>
      </c>
      <c r="BG325">
        <v>1.2</v>
      </c>
      <c r="BH325">
        <v>1.4</v>
      </c>
      <c r="BI325">
        <v>5.8</v>
      </c>
      <c r="BJ325">
        <v>11</v>
      </c>
      <c r="BL325" t="s">
        <v>187</v>
      </c>
      <c r="BM325" t="str">
        <f>IFERROR(VLOOKUP(BL325,'class and classification'!$A$1:$B$338,2,FALSE),VLOOKUP(BL325,'class and classification'!$A$340:$B$378,2,FALSE))</f>
        <v>Urban with Significant Rural</v>
      </c>
      <c r="BN325" t="str">
        <f>IFERROR(VLOOKUP(BL325,'class and classification'!$A$1:$C$338,3,FALSE),VLOOKUP(BL325,'class and classification'!$A$340:$C$378,3,FALSE))</f>
        <v>UA</v>
      </c>
      <c r="BO325">
        <v>58.25</v>
      </c>
      <c r="BP325">
        <v>48.17</v>
      </c>
      <c r="BQ325">
        <v>69.900000000000006</v>
      </c>
      <c r="BR325">
        <v>67.290000000000006</v>
      </c>
      <c r="BS325">
        <v>74.489999999999995</v>
      </c>
      <c r="BT325">
        <v>75.11</v>
      </c>
    </row>
    <row r="326" spans="1:72"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92</v>
      </c>
      <c r="F326">
        <v>92</v>
      </c>
      <c r="G326">
        <v>95.5</v>
      </c>
      <c r="H326">
        <v>95.199999999999989</v>
      </c>
      <c r="I326">
        <v>95.7</v>
      </c>
      <c r="J326">
        <v>96.9</v>
      </c>
      <c r="AB326" t="s">
        <v>297</v>
      </c>
      <c r="AC326" t="str">
        <f>IFERROR(VLOOKUP(AB326,'class and classification'!$A$1:$B$338,2,FALSE),VLOOKUP(AB326,'class and classification'!$A$340:$B$378,2,FALSE))</f>
        <v>Predominantly Urban</v>
      </c>
      <c r="AD326" t="str">
        <f>IFERROR(VLOOKUP(AB326,'class and classification'!$A$1:$C$338,3,FALSE),VLOOKUP(AB326,'class and classification'!$A$340:$C$378,3,FALSE))</f>
        <v>SD</v>
      </c>
      <c r="AI326">
        <v>9.6999999999999993</v>
      </c>
      <c r="AJ326">
        <v>70.400000000000006</v>
      </c>
      <c r="BB326" t="s">
        <v>319</v>
      </c>
      <c r="BC326" t="str">
        <f>IFERROR(VLOOKUP(BB326,'class and classification'!$A$1:$B$338,2,FALSE),VLOOKUP(BB326,'class and classification'!$A$340:$B$378,2,FALSE))</f>
        <v>Predominantly Urban</v>
      </c>
      <c r="BD326" t="str">
        <f>IFERROR(VLOOKUP(BB326,'class and classification'!$A$1:$C$338,3,FALSE),VLOOKUP(BB326,'class and classification'!$A$340:$C$378,3,FALSE))</f>
        <v>UA</v>
      </c>
      <c r="BG326">
        <v>28.4</v>
      </c>
      <c r="BH326">
        <v>43.6</v>
      </c>
      <c r="BI326">
        <v>54.8</v>
      </c>
      <c r="BJ326">
        <v>60.4</v>
      </c>
      <c r="BL326" t="s">
        <v>319</v>
      </c>
      <c r="BM326" t="str">
        <f>IFERROR(VLOOKUP(BL326,'class and classification'!$A$1:$B$338,2,FALSE),VLOOKUP(BL326,'class and classification'!$A$340:$B$378,2,FALSE))</f>
        <v>Predominantly Urban</v>
      </c>
      <c r="BN326" t="str">
        <f>IFERROR(VLOOKUP(BL326,'class and classification'!$A$1:$C$338,3,FALSE),VLOOKUP(BL326,'class and classification'!$A$340:$C$378,3,FALSE))</f>
        <v>UA</v>
      </c>
      <c r="BO326">
        <v>70.56</v>
      </c>
      <c r="BP326">
        <v>68.78</v>
      </c>
      <c r="BQ326">
        <v>80.88</v>
      </c>
      <c r="BR326">
        <v>82.85</v>
      </c>
      <c r="BS326">
        <v>82.44</v>
      </c>
      <c r="BT326">
        <v>84.96</v>
      </c>
    </row>
    <row r="327" spans="1:72"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98</v>
      </c>
      <c r="F327">
        <v>99</v>
      </c>
      <c r="G327">
        <v>99.1</v>
      </c>
      <c r="H327">
        <v>98.7</v>
      </c>
      <c r="I327">
        <v>98.7</v>
      </c>
      <c r="J327">
        <v>96.6</v>
      </c>
      <c r="AB327" t="s">
        <v>39</v>
      </c>
      <c r="AC327" t="str">
        <f>IFERROR(VLOOKUP(AB327,'class and classification'!$A$1:$B$338,2,FALSE),VLOOKUP(AB327,'class and classification'!$A$340:$B$378,2,FALSE))</f>
        <v>Predominantly Rural</v>
      </c>
      <c r="AD327" t="str">
        <f>IFERROR(VLOOKUP(AB327,'class and classification'!$A$1:$C$338,3,FALSE),VLOOKUP(AB327,'class and classification'!$A$340:$C$378,3,FALSE))</f>
        <v>SD</v>
      </c>
      <c r="AI327">
        <v>11.1</v>
      </c>
      <c r="AJ327">
        <v>29.5</v>
      </c>
      <c r="BB327" t="s">
        <v>82</v>
      </c>
      <c r="BC327" t="str">
        <f>IFERROR(VLOOKUP(BB327,'class and classification'!$A$1:$B$338,2,FALSE),VLOOKUP(BB327,'class and classification'!$A$340:$B$378,2,FALSE))</f>
        <v>Predominantly Urban</v>
      </c>
      <c r="BD327" t="str">
        <f>IFERROR(VLOOKUP(BB327,'class and classification'!$A$1:$C$338,3,FALSE),VLOOKUP(BB327,'class and classification'!$A$340:$C$378,3,FALSE))</f>
        <v>UA</v>
      </c>
      <c r="BG327">
        <v>1.9</v>
      </c>
      <c r="BH327">
        <v>4.3</v>
      </c>
      <c r="BI327">
        <v>9.6</v>
      </c>
      <c r="BJ327">
        <v>46.9</v>
      </c>
      <c r="BL327" t="s">
        <v>82</v>
      </c>
      <c r="BM327" t="str">
        <f>IFERROR(VLOOKUP(BL327,'class and classification'!$A$1:$B$338,2,FALSE),VLOOKUP(BL327,'class and classification'!$A$340:$B$378,2,FALSE))</f>
        <v>Predominantly Urban</v>
      </c>
      <c r="BN327" t="str">
        <f>IFERROR(VLOOKUP(BL327,'class and classification'!$A$1:$C$338,3,FALSE),VLOOKUP(BL327,'class and classification'!$A$340:$C$378,3,FALSE))</f>
        <v>UA</v>
      </c>
      <c r="BO327">
        <v>98.88</v>
      </c>
      <c r="BP327">
        <v>83.24</v>
      </c>
      <c r="BQ327">
        <v>87.58</v>
      </c>
      <c r="BR327">
        <v>93.27</v>
      </c>
      <c r="BS327">
        <v>92.19</v>
      </c>
      <c r="BT327">
        <v>94.1</v>
      </c>
    </row>
    <row r="328" spans="1:72" x14ac:dyDescent="0.3">
      <c r="AB328" t="s">
        <v>44</v>
      </c>
      <c r="AC328" t="str">
        <f>IFERROR(VLOOKUP(AB328,'class and classification'!$A$1:$B$338,2,FALSE),VLOOKUP(AB328,'class and classification'!$A$340:$B$378,2,FALSE))</f>
        <v>Urban with Significant Rural</v>
      </c>
      <c r="AD328" t="str">
        <f>IFERROR(VLOOKUP(AB328,'class and classification'!$A$1:$C$338,3,FALSE),VLOOKUP(AB328,'class and classification'!$A$340:$C$378,3,FALSE))</f>
        <v>SD</v>
      </c>
      <c r="AI328">
        <v>7.3</v>
      </c>
      <c r="AJ328">
        <v>8.6999999999999993</v>
      </c>
      <c r="BB328" t="s">
        <v>155</v>
      </c>
      <c r="BC328" t="str">
        <f>IFERROR(VLOOKUP(BB328,'class and classification'!$A$1:$B$338,2,FALSE),VLOOKUP(BB328,'class and classification'!$A$340:$B$378,2,FALSE))</f>
        <v>Predominantly Urban</v>
      </c>
      <c r="BD328" t="str">
        <f>IFERROR(VLOOKUP(BB328,'class and classification'!$A$1:$C$338,3,FALSE),VLOOKUP(BB328,'class and classification'!$A$340:$C$378,3,FALSE))</f>
        <v>UA</v>
      </c>
      <c r="BG328">
        <v>3.2</v>
      </c>
      <c r="BH328">
        <v>6</v>
      </c>
      <c r="BI328">
        <v>7.5</v>
      </c>
      <c r="BJ328">
        <v>24.1</v>
      </c>
      <c r="BL328" t="s">
        <v>155</v>
      </c>
      <c r="BM328" t="str">
        <f>IFERROR(VLOOKUP(BL328,'class and classification'!$A$1:$B$338,2,FALSE),VLOOKUP(BL328,'class and classification'!$A$340:$B$378,2,FALSE))</f>
        <v>Predominantly Urban</v>
      </c>
      <c r="BN328" t="str">
        <f>IFERROR(VLOOKUP(BL328,'class and classification'!$A$1:$C$338,3,FALSE),VLOOKUP(BL328,'class and classification'!$A$340:$C$378,3,FALSE))</f>
        <v>UA</v>
      </c>
      <c r="BO328">
        <v>99.6</v>
      </c>
      <c r="BP328">
        <v>83.42</v>
      </c>
      <c r="BQ328">
        <v>86.87</v>
      </c>
      <c r="BR328">
        <v>96.33</v>
      </c>
      <c r="BS328">
        <v>95.84</v>
      </c>
      <c r="BT328">
        <v>96.2</v>
      </c>
    </row>
    <row r="329" spans="1:72"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AB329" t="s">
        <v>116</v>
      </c>
      <c r="AC329" t="str">
        <f>IFERROR(VLOOKUP(AB329,'class and classification'!$A$1:$B$338,2,FALSE),VLOOKUP(AB329,'class and classification'!$A$340:$B$378,2,FALSE))</f>
        <v>Urban with Significant Rural</v>
      </c>
      <c r="AD329" t="str">
        <f>IFERROR(VLOOKUP(AB329,'class and classification'!$A$1:$C$338,3,FALSE),VLOOKUP(AB329,'class and classification'!$A$340:$C$378,3,FALSE))</f>
        <v>SD</v>
      </c>
      <c r="AI329">
        <v>3.3</v>
      </c>
      <c r="AJ329">
        <v>12.2</v>
      </c>
      <c r="BB329" t="s">
        <v>196</v>
      </c>
      <c r="BC329" t="str">
        <f>IFERROR(VLOOKUP(BB329,'class and classification'!$A$1:$B$338,2,FALSE),VLOOKUP(BB329,'class and classification'!$A$340:$B$378,2,FALSE))</f>
        <v>Predominantly Urban</v>
      </c>
      <c r="BD329" t="str">
        <f>IFERROR(VLOOKUP(BB329,'class and classification'!$A$1:$C$338,3,FALSE),VLOOKUP(BB329,'class and classification'!$A$340:$C$378,3,FALSE))</f>
        <v>UA</v>
      </c>
      <c r="BG329">
        <v>4.8</v>
      </c>
      <c r="BH329">
        <v>6.7</v>
      </c>
      <c r="BI329">
        <v>21</v>
      </c>
      <c r="BJ329">
        <v>32.799999999999997</v>
      </c>
      <c r="BL329" t="s">
        <v>196</v>
      </c>
      <c r="BM329" t="str">
        <f>IFERROR(VLOOKUP(BL329,'class and classification'!$A$1:$B$338,2,FALSE),VLOOKUP(BL329,'class and classification'!$A$340:$B$378,2,FALSE))</f>
        <v>Predominantly Urban</v>
      </c>
      <c r="BN329" t="str">
        <f>IFERROR(VLOOKUP(BL329,'class and classification'!$A$1:$C$338,3,FALSE),VLOOKUP(BL329,'class and classification'!$A$340:$C$378,3,FALSE))</f>
        <v>UA</v>
      </c>
      <c r="BO329">
        <v>98.3</v>
      </c>
      <c r="BP329">
        <v>80.19</v>
      </c>
      <c r="BQ329">
        <v>86.9</v>
      </c>
      <c r="BR329">
        <v>94.21</v>
      </c>
      <c r="BS329">
        <v>93.57</v>
      </c>
      <c r="BT329">
        <v>95.14</v>
      </c>
    </row>
    <row r="330" spans="1:72"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83</v>
      </c>
      <c r="F330">
        <v>86</v>
      </c>
      <c r="G330">
        <v>87</v>
      </c>
      <c r="H330">
        <v>89.600000000000009</v>
      </c>
      <c r="I330">
        <v>90.7</v>
      </c>
      <c r="J330">
        <v>91.3</v>
      </c>
      <c r="AB330" t="s">
        <v>147</v>
      </c>
      <c r="AC330" t="str">
        <f>IFERROR(VLOOKUP(AB330,'class and classification'!$A$1:$B$338,2,FALSE),VLOOKUP(AB330,'class and classification'!$A$340:$B$378,2,FALSE))</f>
        <v>Predominantly Rural</v>
      </c>
      <c r="AD330" t="str">
        <f>IFERROR(VLOOKUP(AB330,'class and classification'!$A$1:$C$338,3,FALSE),VLOOKUP(AB330,'class and classification'!$A$340:$C$378,3,FALSE))</f>
        <v>SD</v>
      </c>
      <c r="AI330">
        <v>3.4</v>
      </c>
      <c r="AJ330">
        <v>12.2</v>
      </c>
      <c r="BB330" t="s">
        <v>223</v>
      </c>
      <c r="BC330" t="str">
        <f>IFERROR(VLOOKUP(BB330,'class and classification'!$A$1:$B$338,2,FALSE),VLOOKUP(BB330,'class and classification'!$A$340:$B$378,2,FALSE))</f>
        <v>Predominantly Rural</v>
      </c>
      <c r="BD330" t="str">
        <f>IFERROR(VLOOKUP(BB330,'class and classification'!$A$1:$C$338,3,FALSE),VLOOKUP(BB330,'class and classification'!$A$340:$C$378,3,FALSE))</f>
        <v>UA</v>
      </c>
      <c r="BG330">
        <v>8.3000000000000007</v>
      </c>
      <c r="BH330">
        <v>10</v>
      </c>
      <c r="BI330">
        <v>12.1</v>
      </c>
      <c r="BJ330">
        <v>14.4</v>
      </c>
      <c r="BL330" t="s">
        <v>223</v>
      </c>
      <c r="BM330" t="str">
        <f>IFERROR(VLOOKUP(BL330,'class and classification'!$A$1:$B$338,2,FALSE),VLOOKUP(BL330,'class and classification'!$A$340:$B$378,2,FALSE))</f>
        <v>Predominantly Rural</v>
      </c>
      <c r="BN330" t="str">
        <f>IFERROR(VLOOKUP(BL330,'class and classification'!$A$1:$C$338,3,FALSE),VLOOKUP(BL330,'class and classification'!$A$340:$C$378,3,FALSE))</f>
        <v>UA</v>
      </c>
      <c r="BO330">
        <v>5.56</v>
      </c>
      <c r="BP330">
        <v>3.42</v>
      </c>
      <c r="BQ330">
        <v>37.799999999999997</v>
      </c>
      <c r="BR330">
        <v>43.56</v>
      </c>
      <c r="BS330">
        <v>43.33</v>
      </c>
      <c r="BT330">
        <v>57.94</v>
      </c>
    </row>
    <row r="331" spans="1:72"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79</v>
      </c>
      <c r="F331">
        <v>80</v>
      </c>
      <c r="G331">
        <v>84.800000000000011</v>
      </c>
      <c r="H331">
        <v>86.100000000000009</v>
      </c>
      <c r="I331">
        <v>87.6</v>
      </c>
      <c r="J331">
        <v>87.8</v>
      </c>
      <c r="AB331" t="s">
        <v>188</v>
      </c>
      <c r="AC331" t="str">
        <f>IFERROR(VLOOKUP(AB331,'class and classification'!$A$1:$B$338,2,FALSE),VLOOKUP(AB331,'class and classification'!$A$340:$B$378,2,FALSE))</f>
        <v>Predominantly Rural</v>
      </c>
      <c r="AD331" t="str">
        <f>IFERROR(VLOOKUP(AB331,'class and classification'!$A$1:$C$338,3,FALSE),VLOOKUP(AB331,'class and classification'!$A$340:$C$378,3,FALSE))</f>
        <v>SD</v>
      </c>
      <c r="AI331">
        <v>4.2</v>
      </c>
      <c r="AJ331">
        <v>6.3</v>
      </c>
      <c r="BB331" t="s">
        <v>189</v>
      </c>
      <c r="BC331" t="str">
        <f>IFERROR(VLOOKUP(BB331,'class and classification'!$A$1:$B$338,2,FALSE),VLOOKUP(BB331,'class and classification'!$A$340:$B$378,2,FALSE))</f>
        <v>Urban with Significant Rural</v>
      </c>
      <c r="BD331" t="str">
        <f>IFERROR(VLOOKUP(BB331,'class and classification'!$A$1:$C$338,3,FALSE),VLOOKUP(BB331,'class and classification'!$A$340:$C$378,3,FALSE))</f>
        <v>UA</v>
      </c>
      <c r="BJ331">
        <v>21.6</v>
      </c>
      <c r="BL331" t="s">
        <v>189</v>
      </c>
      <c r="BM331" t="str">
        <f>IFERROR(VLOOKUP(BL331,'class and classification'!$A$1:$B$338,2,FALSE),VLOOKUP(BL331,'class and classification'!$A$340:$B$378,2,FALSE))</f>
        <v>Urban with Significant Rural</v>
      </c>
      <c r="BN331" t="str">
        <f>IFERROR(VLOOKUP(BL331,'class and classification'!$A$1:$C$338,3,FALSE),VLOOKUP(BL331,'class and classification'!$A$340:$C$378,3,FALSE))</f>
        <v>UA</v>
      </c>
      <c r="BT331">
        <v>79.849999999999994</v>
      </c>
    </row>
    <row r="332" spans="1:72"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98</v>
      </c>
      <c r="F332">
        <v>98</v>
      </c>
      <c r="G332">
        <v>98.8</v>
      </c>
      <c r="H332">
        <v>98.300000000000011</v>
      </c>
      <c r="I332">
        <v>98.2</v>
      </c>
      <c r="J332">
        <v>98</v>
      </c>
      <c r="AB332" t="s">
        <v>195</v>
      </c>
      <c r="AC332" t="str">
        <f>IFERROR(VLOOKUP(AB332,'class and classification'!$A$1:$B$338,2,FALSE),VLOOKUP(AB332,'class and classification'!$A$340:$B$378,2,FALSE))</f>
        <v>Predominantly Urban</v>
      </c>
      <c r="AD332" t="str">
        <f>IFERROR(VLOOKUP(AB332,'class and classification'!$A$1:$C$338,3,FALSE),VLOOKUP(AB332,'class and classification'!$A$340:$C$378,3,FALSE))</f>
        <v>SD</v>
      </c>
      <c r="AI332">
        <v>0.2</v>
      </c>
      <c r="AJ332">
        <v>19.600000000000001</v>
      </c>
      <c r="BB332" t="s">
        <v>302</v>
      </c>
      <c r="BC332" t="str">
        <f>IFERROR(VLOOKUP(BB332,'class and classification'!$A$1:$B$338,2,FALSE),VLOOKUP(BB332,'class and classification'!$A$340:$B$378,2,FALSE))</f>
        <v>Urban with Significant Rural</v>
      </c>
      <c r="BD332" t="str">
        <f>IFERROR(VLOOKUP(BB332,'class and classification'!$A$1:$C$338,3,FALSE),VLOOKUP(BB332,'class and classification'!$A$340:$C$378,3,FALSE))</f>
        <v>UA</v>
      </c>
      <c r="BJ332">
        <v>41.5</v>
      </c>
      <c r="BL332" t="s">
        <v>302</v>
      </c>
      <c r="BM332" t="str">
        <f>IFERROR(VLOOKUP(BL332,'class and classification'!$A$1:$B$338,2,FALSE),VLOOKUP(BL332,'class and classification'!$A$340:$B$378,2,FALSE))</f>
        <v>Urban with Significant Rural</v>
      </c>
      <c r="BN332" t="str">
        <f>IFERROR(VLOOKUP(BL332,'class and classification'!$A$1:$C$338,3,FALSE),VLOOKUP(BL332,'class and classification'!$A$340:$C$378,3,FALSE))</f>
        <v>UA</v>
      </c>
      <c r="BT332">
        <v>80.33</v>
      </c>
    </row>
    <row r="333" spans="1:72"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89</v>
      </c>
      <c r="F333">
        <v>90</v>
      </c>
      <c r="G333">
        <v>92.3</v>
      </c>
      <c r="H333">
        <v>93</v>
      </c>
      <c r="I333">
        <v>93.5</v>
      </c>
      <c r="J333">
        <v>94</v>
      </c>
      <c r="AB333" t="s">
        <v>244</v>
      </c>
      <c r="AC333" t="str">
        <f>IFERROR(VLOOKUP(AB333,'class and classification'!$A$1:$B$338,2,FALSE),VLOOKUP(AB333,'class and classification'!$A$340:$B$378,2,FALSE))</f>
        <v>Predominantly Rural</v>
      </c>
      <c r="AD333" t="str">
        <f>IFERROR(VLOOKUP(AB333,'class and classification'!$A$1:$C$338,3,FALSE),VLOOKUP(AB333,'class and classification'!$A$340:$C$378,3,FALSE))</f>
        <v>SD</v>
      </c>
      <c r="AI333">
        <v>8.4</v>
      </c>
      <c r="AJ333">
        <v>13.8</v>
      </c>
      <c r="BB333" t="s">
        <v>133</v>
      </c>
      <c r="BC333" t="str">
        <f>IFERROR(VLOOKUP(BB333,'class and classification'!$A$1:$B$338,2,FALSE),VLOOKUP(BB333,'class and classification'!$A$340:$B$378,2,FALSE))</f>
        <v>Predominantly Rural</v>
      </c>
      <c r="BD333" t="str">
        <f>IFERROR(VLOOKUP(BB333,'class and classification'!$A$1:$C$338,3,FALSE),VLOOKUP(BB333,'class and classification'!$A$340:$C$378,3,FALSE))</f>
        <v>UA</v>
      </c>
      <c r="BG333">
        <v>10.7</v>
      </c>
      <c r="BH333">
        <v>13.2</v>
      </c>
      <c r="BI333">
        <v>17.100000000000001</v>
      </c>
      <c r="BJ333">
        <v>24.5</v>
      </c>
      <c r="BL333" t="s">
        <v>133</v>
      </c>
      <c r="BM333" t="str">
        <f>IFERROR(VLOOKUP(BL333,'class and classification'!$A$1:$B$338,2,FALSE),VLOOKUP(BL333,'class and classification'!$A$340:$B$378,2,FALSE))</f>
        <v>Predominantly Rural</v>
      </c>
      <c r="BN333" t="str">
        <f>IFERROR(VLOOKUP(BL333,'class and classification'!$A$1:$C$338,3,FALSE),VLOOKUP(BL333,'class and classification'!$A$340:$C$378,3,FALSE))</f>
        <v>UA</v>
      </c>
      <c r="BO333">
        <v>4.41</v>
      </c>
      <c r="BP333">
        <v>32.82</v>
      </c>
      <c r="BQ333">
        <v>60.07</v>
      </c>
      <c r="BR333">
        <v>64.41</v>
      </c>
      <c r="BS333">
        <v>65.12</v>
      </c>
      <c r="BT333">
        <v>65.33</v>
      </c>
    </row>
    <row r="334" spans="1:72"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78</v>
      </c>
      <c r="F334">
        <v>81</v>
      </c>
      <c r="G334">
        <v>84</v>
      </c>
      <c r="H334">
        <v>86.800000000000011</v>
      </c>
      <c r="I334">
        <v>88.2</v>
      </c>
      <c r="J334">
        <v>88.4</v>
      </c>
      <c r="AB334" t="s">
        <v>14</v>
      </c>
      <c r="AC334" t="str">
        <f>IFERROR(VLOOKUP(AB334,'class and classification'!$A$1:$B$338,2,FALSE),VLOOKUP(AB334,'class and classification'!$A$340:$B$378,2,FALSE))</f>
        <v>Predominantly Rural</v>
      </c>
      <c r="AD334" t="str">
        <f>IFERROR(VLOOKUP(AB334,'class and classification'!$A$1:$C$338,3,FALSE),VLOOKUP(AB334,'class and classification'!$A$340:$C$378,3,FALSE))</f>
        <v>SD</v>
      </c>
      <c r="AI334">
        <v>8.3000000000000007</v>
      </c>
      <c r="AJ334">
        <v>11.7</v>
      </c>
      <c r="BB334" t="s">
        <v>233</v>
      </c>
      <c r="BC334" t="str">
        <f>IFERROR(VLOOKUP(BB334,'class and classification'!$A$1:$B$338,2,FALSE),VLOOKUP(BB334,'class and classification'!$A$340:$B$378,2,FALSE))</f>
        <v>Predominantly Rural</v>
      </c>
      <c r="BD334" t="str">
        <f>IFERROR(VLOOKUP(BB334,'class and classification'!$A$1:$C$338,3,FALSE),VLOOKUP(BB334,'class and classification'!$A$340:$C$378,3,FALSE))</f>
        <v>UA</v>
      </c>
      <c r="BG334">
        <v>5.2</v>
      </c>
      <c r="BH334">
        <v>4.8</v>
      </c>
      <c r="BI334">
        <v>6.5</v>
      </c>
      <c r="BJ334">
        <v>11.2</v>
      </c>
      <c r="BL334" t="s">
        <v>233</v>
      </c>
      <c r="BM334" t="str">
        <f>IFERROR(VLOOKUP(BL334,'class and classification'!$A$1:$B$338,2,FALSE),VLOOKUP(BL334,'class and classification'!$A$340:$B$378,2,FALSE))</f>
        <v>Predominantly Rural</v>
      </c>
      <c r="BN334" t="str">
        <f>IFERROR(VLOOKUP(BL334,'class and classification'!$A$1:$C$338,3,FALSE),VLOOKUP(BL334,'class and classification'!$A$340:$C$378,3,FALSE))</f>
        <v>UA</v>
      </c>
      <c r="BO334">
        <v>7.1499999999999995</v>
      </c>
      <c r="BP334">
        <v>26.19</v>
      </c>
      <c r="BQ334">
        <v>52.33</v>
      </c>
      <c r="BR334">
        <v>59.47</v>
      </c>
      <c r="BS334">
        <v>62.03</v>
      </c>
      <c r="BT334">
        <v>62.54</v>
      </c>
    </row>
    <row r="335" spans="1:72"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89</v>
      </c>
      <c r="F335">
        <v>90</v>
      </c>
      <c r="G335">
        <v>92.5</v>
      </c>
      <c r="H335">
        <v>92.6</v>
      </c>
      <c r="I335">
        <v>93.5</v>
      </c>
      <c r="J335">
        <v>92.8</v>
      </c>
      <c r="AB335" t="s">
        <v>142</v>
      </c>
      <c r="AC335" t="str">
        <f>IFERROR(VLOOKUP(AB335,'class and classification'!$A$1:$B$338,2,FALSE),VLOOKUP(AB335,'class and classification'!$A$340:$B$378,2,FALSE))</f>
        <v>Predominantly Urban</v>
      </c>
      <c r="AD335" t="str">
        <f>IFERROR(VLOOKUP(AB335,'class and classification'!$A$1:$C$338,3,FALSE),VLOOKUP(AB335,'class and classification'!$A$340:$C$378,3,FALSE))</f>
        <v>SD</v>
      </c>
      <c r="AI335">
        <v>4.0999999999999996</v>
      </c>
      <c r="AJ335">
        <v>27.7</v>
      </c>
      <c r="BB335" t="s">
        <v>261</v>
      </c>
      <c r="BC335" t="str">
        <f>IFERROR(VLOOKUP(BB335,'class and classification'!$A$1:$B$338,2,FALSE),VLOOKUP(BB335,'class and classification'!$A$340:$B$378,2,FALSE))</f>
        <v>Predominantly Urban</v>
      </c>
      <c r="BD335" t="str">
        <f>IFERROR(VLOOKUP(BB335,'class and classification'!$A$1:$C$338,3,FALSE),VLOOKUP(BB335,'class and classification'!$A$340:$C$378,3,FALSE))</f>
        <v>UA</v>
      </c>
      <c r="BG335">
        <v>0.1</v>
      </c>
      <c r="BH335">
        <v>0.4</v>
      </c>
      <c r="BI335">
        <v>1</v>
      </c>
      <c r="BJ335">
        <v>23.5</v>
      </c>
      <c r="BL335" t="s">
        <v>261</v>
      </c>
      <c r="BM335" t="str">
        <f>IFERROR(VLOOKUP(BL335,'class and classification'!$A$1:$B$338,2,FALSE),VLOOKUP(BL335,'class and classification'!$A$340:$B$378,2,FALSE))</f>
        <v>Predominantly Urban</v>
      </c>
      <c r="BN335" t="str">
        <f>IFERROR(VLOOKUP(BL335,'class and classification'!$A$1:$C$338,3,FALSE),VLOOKUP(BL335,'class and classification'!$A$340:$C$378,3,FALSE))</f>
        <v>UA</v>
      </c>
      <c r="BO335">
        <v>85.929999999999993</v>
      </c>
      <c r="BP335">
        <v>60.68</v>
      </c>
      <c r="BQ335">
        <v>74.77</v>
      </c>
      <c r="BR335">
        <v>80.08</v>
      </c>
      <c r="BS335">
        <v>79.97</v>
      </c>
      <c r="BT335">
        <v>82.33</v>
      </c>
    </row>
    <row r="336" spans="1:72"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85</v>
      </c>
      <c r="F336">
        <v>85</v>
      </c>
      <c r="G336">
        <v>85.7</v>
      </c>
      <c r="H336">
        <v>84.9</v>
      </c>
      <c r="I336">
        <v>85.5</v>
      </c>
      <c r="J336">
        <v>85.4</v>
      </c>
      <c r="AB336" t="s">
        <v>172</v>
      </c>
      <c r="AC336" t="str">
        <f>IFERROR(VLOOKUP(AB336,'class and classification'!$A$1:$B$338,2,FALSE),VLOOKUP(AB336,'class and classification'!$A$340:$B$378,2,FALSE))</f>
        <v>Predominantly Rural</v>
      </c>
      <c r="AD336" t="str">
        <f>IFERROR(VLOOKUP(AB336,'class and classification'!$A$1:$C$338,3,FALSE),VLOOKUP(AB336,'class and classification'!$A$340:$C$378,3,FALSE))</f>
        <v>SD</v>
      </c>
      <c r="AI336">
        <v>12.7</v>
      </c>
      <c r="AJ336">
        <v>16.7</v>
      </c>
      <c r="BB336" t="s">
        <v>273</v>
      </c>
      <c r="BC336" t="str">
        <f>IFERROR(VLOOKUP(BB336,'class and classification'!$A$1:$B$338,2,FALSE),VLOOKUP(BB336,'class and classification'!$A$340:$B$378,2,FALSE))</f>
        <v>Predominantly Urban</v>
      </c>
      <c r="BD336" t="str">
        <f>IFERROR(VLOOKUP(BB336,'class and classification'!$A$1:$C$338,3,FALSE),VLOOKUP(BB336,'class and classification'!$A$340:$C$378,3,FALSE))</f>
        <v>UA</v>
      </c>
      <c r="BG336">
        <v>1.4</v>
      </c>
      <c r="BH336">
        <v>2.6</v>
      </c>
      <c r="BI336">
        <v>5.5</v>
      </c>
      <c r="BJ336">
        <v>11.1</v>
      </c>
      <c r="BL336" t="s">
        <v>273</v>
      </c>
      <c r="BM336" t="str">
        <f>IFERROR(VLOOKUP(BL336,'class and classification'!$A$1:$B$338,2,FALSE),VLOOKUP(BL336,'class and classification'!$A$340:$B$378,2,FALSE))</f>
        <v>Predominantly Urban</v>
      </c>
      <c r="BN336" t="str">
        <f>IFERROR(VLOOKUP(BL336,'class and classification'!$A$1:$C$338,3,FALSE),VLOOKUP(BL336,'class and classification'!$A$340:$C$378,3,FALSE))</f>
        <v>UA</v>
      </c>
      <c r="BO336">
        <v>33.03</v>
      </c>
      <c r="BP336">
        <v>55.16</v>
      </c>
      <c r="BQ336">
        <v>77.06</v>
      </c>
      <c r="BR336">
        <v>78.45</v>
      </c>
      <c r="BS336">
        <v>77.34</v>
      </c>
      <c r="BT336">
        <v>77.63</v>
      </c>
    </row>
    <row r="337" spans="1:72" x14ac:dyDescent="0.3">
      <c r="AB337" t="s">
        <v>96</v>
      </c>
      <c r="AC337" t="str">
        <f>IFERROR(VLOOKUP(AB337,'class and classification'!$A$1:$B$338,2,FALSE),VLOOKUP(AB337,'class and classification'!$A$340:$B$378,2,FALSE))</f>
        <v>Predominantly Rural</v>
      </c>
      <c r="AD337" t="str">
        <f>IFERROR(VLOOKUP(AB337,'class and classification'!$A$1:$C$338,3,FALSE),VLOOKUP(AB337,'class and classification'!$A$340:$C$378,3,FALSE))</f>
        <v>SD</v>
      </c>
      <c r="AI337">
        <v>12.8</v>
      </c>
      <c r="AJ337">
        <v>17.2</v>
      </c>
      <c r="BB337" t="s">
        <v>26</v>
      </c>
      <c r="BC337" t="str">
        <f>IFERROR(VLOOKUP(BB337,'class and classification'!$A$1:$B$338,2,FALSE),VLOOKUP(BB337,'class and classification'!$A$340:$B$378,2,FALSE))</f>
        <v>Urban with Significant Rural</v>
      </c>
      <c r="BD337" t="str">
        <f>IFERROR(VLOOKUP(BB337,'class and classification'!$A$1:$C$338,3,FALSE),VLOOKUP(BB337,'class and classification'!$A$340:$C$378,3,FALSE))</f>
        <v>UA</v>
      </c>
      <c r="BG337">
        <v>4.0999999999999996</v>
      </c>
      <c r="BH337">
        <v>7.4</v>
      </c>
      <c r="BI337">
        <v>10.7</v>
      </c>
      <c r="BJ337">
        <v>16.399999999999999</v>
      </c>
      <c r="BL337" t="s">
        <v>26</v>
      </c>
      <c r="BM337" t="str">
        <f>IFERROR(VLOOKUP(BL337,'class and classification'!$A$1:$B$338,2,FALSE),VLOOKUP(BL337,'class and classification'!$A$340:$B$378,2,FALSE))</f>
        <v>Urban with Significant Rural</v>
      </c>
      <c r="BN337" t="str">
        <f>IFERROR(VLOOKUP(BL337,'class and classification'!$A$1:$C$338,3,FALSE),VLOOKUP(BL337,'class and classification'!$A$340:$C$378,3,FALSE))</f>
        <v>UA</v>
      </c>
      <c r="BO337">
        <v>46.08</v>
      </c>
      <c r="BP337">
        <v>55.53</v>
      </c>
      <c r="BQ337">
        <v>70.77</v>
      </c>
      <c r="BR337">
        <v>68.239999999999995</v>
      </c>
      <c r="BS337">
        <v>68.63</v>
      </c>
      <c r="BT337">
        <v>72</v>
      </c>
    </row>
    <row r="338" spans="1:72"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AB338" t="s">
        <v>304</v>
      </c>
      <c r="AC338" t="str">
        <f>IFERROR(VLOOKUP(AB338,'class and classification'!$A$1:$B$338,2,FALSE),VLOOKUP(AB338,'class and classification'!$A$340:$B$378,2,FALSE))</f>
        <v>Predominantly Rural</v>
      </c>
      <c r="AD338" t="str">
        <f>IFERROR(VLOOKUP(AB338,'class and classification'!$A$1:$C$338,3,FALSE),VLOOKUP(AB338,'class and classification'!$A$340:$C$378,3,FALSE))</f>
        <v>SD</v>
      </c>
      <c r="AI338">
        <v>11.2</v>
      </c>
      <c r="AJ338">
        <v>17.3</v>
      </c>
      <c r="BB338" t="s">
        <v>59</v>
      </c>
      <c r="BC338" t="str">
        <f>IFERROR(VLOOKUP(BB338,'class and classification'!$A$1:$B$338,2,FALSE),VLOOKUP(BB338,'class and classification'!$A$340:$B$378,2,FALSE))</f>
        <v>Predominantly Rural</v>
      </c>
      <c r="BD338" t="str">
        <f>IFERROR(VLOOKUP(BB338,'class and classification'!$A$1:$C$338,3,FALSE),VLOOKUP(BB338,'class and classification'!$A$340:$C$378,3,FALSE))</f>
        <v>UA</v>
      </c>
      <c r="BG338">
        <v>3.8</v>
      </c>
      <c r="BH338">
        <v>6</v>
      </c>
      <c r="BI338">
        <v>12.5</v>
      </c>
      <c r="BJ338">
        <v>20.9</v>
      </c>
      <c r="BL338" t="s">
        <v>59</v>
      </c>
      <c r="BM338" t="str">
        <f>IFERROR(VLOOKUP(BL338,'class and classification'!$A$1:$B$338,2,FALSE),VLOOKUP(BL338,'class and classification'!$A$340:$B$378,2,FALSE))</f>
        <v>Predominantly Rural</v>
      </c>
      <c r="BN338" t="str">
        <f>IFERROR(VLOOKUP(BL338,'class and classification'!$A$1:$C$338,3,FALSE),VLOOKUP(BL338,'class and classification'!$A$340:$C$378,3,FALSE))</f>
        <v>UA</v>
      </c>
      <c r="BO338">
        <v>50.839999999999996</v>
      </c>
      <c r="BP338">
        <v>26.96</v>
      </c>
      <c r="BQ338">
        <v>67.75</v>
      </c>
      <c r="BR338">
        <v>66.05</v>
      </c>
      <c r="BS338">
        <v>66.16</v>
      </c>
      <c r="BT338">
        <v>67.040000000000006</v>
      </c>
    </row>
    <row r="339" spans="1:72"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77</v>
      </c>
      <c r="F339">
        <v>80</v>
      </c>
      <c r="G339">
        <v>83.7</v>
      </c>
      <c r="H339">
        <v>87.2</v>
      </c>
      <c r="I339">
        <v>89.8</v>
      </c>
      <c r="J339">
        <v>90.9</v>
      </c>
      <c r="AB339" t="s">
        <v>97</v>
      </c>
      <c r="AC339" t="str">
        <f>IFERROR(VLOOKUP(AB339,'class and classification'!$A$1:$B$338,2,FALSE),VLOOKUP(AB339,'class and classification'!$A$340:$B$378,2,FALSE))</f>
        <v>Predominantly Urban</v>
      </c>
      <c r="AD339" t="str">
        <f>IFERROR(VLOOKUP(AB339,'class and classification'!$A$1:$C$338,3,FALSE),VLOOKUP(AB339,'class and classification'!$A$340:$C$378,3,FALSE))</f>
        <v>SD</v>
      </c>
      <c r="AI339">
        <v>3</v>
      </c>
      <c r="AJ339">
        <v>22.6</v>
      </c>
      <c r="BB339" t="s">
        <v>161</v>
      </c>
      <c r="BC339" t="str">
        <f>IFERROR(VLOOKUP(BB339,'class and classification'!$A$1:$B$338,2,FALSE),VLOOKUP(BB339,'class and classification'!$A$340:$B$378,2,FALSE))</f>
        <v>Predominantly Urban</v>
      </c>
      <c r="BD339" t="str">
        <f>IFERROR(VLOOKUP(BB339,'class and classification'!$A$1:$C$338,3,FALSE),VLOOKUP(BB339,'class and classification'!$A$340:$C$378,3,FALSE))</f>
        <v>UA</v>
      </c>
      <c r="BG339">
        <v>1.8</v>
      </c>
      <c r="BH339">
        <v>3.5</v>
      </c>
      <c r="BI339">
        <v>4.4000000000000004</v>
      </c>
      <c r="BJ339">
        <v>2.1</v>
      </c>
      <c r="BL339" t="s">
        <v>161</v>
      </c>
      <c r="BM339" t="str">
        <f>IFERROR(VLOOKUP(BL339,'class and classification'!$A$1:$B$338,2,FALSE),VLOOKUP(BL339,'class and classification'!$A$340:$B$378,2,FALSE))</f>
        <v>Predominantly Urban</v>
      </c>
      <c r="BN339" t="str">
        <f>IFERROR(VLOOKUP(BL339,'class and classification'!$A$1:$C$338,3,FALSE),VLOOKUP(BL339,'class and classification'!$A$340:$C$378,3,FALSE))</f>
        <v>UA</v>
      </c>
      <c r="BO339">
        <v>97.899999999999991</v>
      </c>
      <c r="BP339">
        <v>82.98</v>
      </c>
      <c r="BQ339">
        <v>94.5</v>
      </c>
      <c r="BR339">
        <v>92.68</v>
      </c>
      <c r="BS339">
        <v>92.11</v>
      </c>
      <c r="BT339">
        <v>91.12</v>
      </c>
    </row>
    <row r="340" spans="1:72"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84</v>
      </c>
      <c r="F340">
        <v>86</v>
      </c>
      <c r="G340">
        <v>90.300000000000011</v>
      </c>
      <c r="H340">
        <v>92.2</v>
      </c>
      <c r="I340">
        <v>94</v>
      </c>
      <c r="J340">
        <v>94.1</v>
      </c>
      <c r="AB340" t="s">
        <v>130</v>
      </c>
      <c r="AC340" t="str">
        <f>IFERROR(VLOOKUP(AB340,'class and classification'!$A$1:$B$338,2,FALSE),VLOOKUP(AB340,'class and classification'!$A$340:$B$378,2,FALSE))</f>
        <v>Predominantly Urban</v>
      </c>
      <c r="AD340" t="str">
        <f>IFERROR(VLOOKUP(AB340,'class and classification'!$A$1:$C$338,3,FALSE),VLOOKUP(AB340,'class and classification'!$A$340:$C$378,3,FALSE))</f>
        <v>SD</v>
      </c>
      <c r="AI340">
        <v>3.2</v>
      </c>
      <c r="AJ340">
        <v>4.7</v>
      </c>
      <c r="BB340" t="s">
        <v>202</v>
      </c>
      <c r="BC340" t="str">
        <f>IFERROR(VLOOKUP(BB340,'class and classification'!$A$1:$B$338,2,FALSE),VLOOKUP(BB340,'class and classification'!$A$340:$B$378,2,FALSE))</f>
        <v>Predominantly Urban</v>
      </c>
      <c r="BD340" t="str">
        <f>IFERROR(VLOOKUP(BB340,'class and classification'!$A$1:$C$338,3,FALSE),VLOOKUP(BB340,'class and classification'!$A$340:$C$378,3,FALSE))</f>
        <v>UA</v>
      </c>
      <c r="BG340">
        <v>3.6</v>
      </c>
      <c r="BH340">
        <v>25.4</v>
      </c>
      <c r="BI340">
        <v>47.1</v>
      </c>
      <c r="BJ340">
        <v>80.900000000000006</v>
      </c>
      <c r="BL340" t="s">
        <v>202</v>
      </c>
      <c r="BM340" t="str">
        <f>IFERROR(VLOOKUP(BL340,'class and classification'!$A$1:$B$338,2,FALSE),VLOOKUP(BL340,'class and classification'!$A$340:$B$378,2,FALSE))</f>
        <v>Predominantly Urban</v>
      </c>
      <c r="BN340" t="str">
        <f>IFERROR(VLOOKUP(BL340,'class and classification'!$A$1:$C$338,3,FALSE),VLOOKUP(BL340,'class and classification'!$A$340:$C$378,3,FALSE))</f>
        <v>UA</v>
      </c>
      <c r="BO340">
        <v>48.089999999999996</v>
      </c>
      <c r="BP340">
        <v>66.989999999999995</v>
      </c>
      <c r="BQ340">
        <v>86.23</v>
      </c>
      <c r="BR340">
        <v>86.91</v>
      </c>
      <c r="BS340">
        <v>84.9</v>
      </c>
      <c r="BT340">
        <v>87.19</v>
      </c>
    </row>
    <row r="341" spans="1:72"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93</v>
      </c>
      <c r="F341">
        <v>93</v>
      </c>
      <c r="G341">
        <v>94.4</v>
      </c>
      <c r="H341">
        <v>96.2</v>
      </c>
      <c r="I341">
        <v>97</v>
      </c>
      <c r="J341">
        <v>97.2</v>
      </c>
      <c r="AB341" t="s">
        <v>156</v>
      </c>
      <c r="AC341" t="str">
        <f>IFERROR(VLOOKUP(AB341,'class and classification'!$A$1:$B$338,2,FALSE),VLOOKUP(AB341,'class and classification'!$A$340:$B$378,2,FALSE))</f>
        <v>Urban with Significant Rural</v>
      </c>
      <c r="AD341" t="str">
        <f>IFERROR(VLOOKUP(AB341,'class and classification'!$A$1:$C$338,3,FALSE),VLOOKUP(AB341,'class and classification'!$A$340:$C$378,3,FALSE))</f>
        <v>SD</v>
      </c>
      <c r="AI341">
        <v>24.6</v>
      </c>
      <c r="AJ341">
        <v>29.5</v>
      </c>
      <c r="BB341" t="s">
        <v>251</v>
      </c>
      <c r="BC341" t="str">
        <f>IFERROR(VLOOKUP(BB341,'class and classification'!$A$1:$B$338,2,FALSE),VLOOKUP(BB341,'class and classification'!$A$340:$B$378,2,FALSE))</f>
        <v>Predominantly Urban</v>
      </c>
      <c r="BD341" t="str">
        <f>IFERROR(VLOOKUP(BB341,'class and classification'!$A$1:$C$338,3,FALSE),VLOOKUP(BB341,'class and classification'!$A$340:$C$378,3,FALSE))</f>
        <v>UA</v>
      </c>
      <c r="BG341">
        <v>0.7</v>
      </c>
      <c r="BH341">
        <v>1.4</v>
      </c>
      <c r="BI341">
        <v>21</v>
      </c>
      <c r="BJ341">
        <v>41.3</v>
      </c>
      <c r="BL341" t="s">
        <v>251</v>
      </c>
      <c r="BM341" t="str">
        <f>IFERROR(VLOOKUP(BL341,'class and classification'!$A$1:$B$338,2,FALSE),VLOOKUP(BL341,'class and classification'!$A$340:$B$378,2,FALSE))</f>
        <v>Predominantly Urban</v>
      </c>
      <c r="BN341" t="str">
        <f>IFERROR(VLOOKUP(BL341,'class and classification'!$A$1:$C$338,3,FALSE),VLOOKUP(BL341,'class and classification'!$A$340:$C$378,3,FALSE))</f>
        <v>UA</v>
      </c>
      <c r="BO341">
        <v>93.97999999999999</v>
      </c>
      <c r="BP341">
        <v>62.7</v>
      </c>
      <c r="BQ341">
        <v>80.45</v>
      </c>
      <c r="BR341">
        <v>92.27</v>
      </c>
      <c r="BS341">
        <v>93.79</v>
      </c>
      <c r="BT341">
        <v>93.55</v>
      </c>
    </row>
    <row r="342" spans="1:72"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79</v>
      </c>
      <c r="F342">
        <v>81</v>
      </c>
      <c r="G342">
        <v>86.1</v>
      </c>
      <c r="H342">
        <v>90.100000000000009</v>
      </c>
      <c r="I342">
        <v>91.2</v>
      </c>
      <c r="J342">
        <v>91.6</v>
      </c>
      <c r="AB342" t="s">
        <v>217</v>
      </c>
      <c r="AC342" t="str">
        <f>IFERROR(VLOOKUP(AB342,'class and classification'!$A$1:$B$338,2,FALSE),VLOOKUP(AB342,'class and classification'!$A$340:$B$378,2,FALSE))</f>
        <v>Predominantly Rural</v>
      </c>
      <c r="AD342" t="str">
        <f>IFERROR(VLOOKUP(AB342,'class and classification'!$A$1:$C$338,3,FALSE),VLOOKUP(AB342,'class and classification'!$A$340:$C$378,3,FALSE))</f>
        <v>SD</v>
      </c>
      <c r="AI342">
        <v>4.8</v>
      </c>
      <c r="AJ342">
        <v>7.7</v>
      </c>
      <c r="BB342" t="s">
        <v>279</v>
      </c>
      <c r="BC342" t="str">
        <f>IFERROR(VLOOKUP(BB342,'class and classification'!$A$1:$B$338,2,FALSE),VLOOKUP(BB342,'class and classification'!$A$340:$B$378,2,FALSE))</f>
        <v>Predominantly Urban</v>
      </c>
      <c r="BD342" t="str">
        <f>IFERROR(VLOOKUP(BB342,'class and classification'!$A$1:$C$338,3,FALSE),VLOOKUP(BB342,'class and classification'!$A$340:$C$378,3,FALSE))</f>
        <v>UA</v>
      </c>
      <c r="BG342">
        <v>7.1</v>
      </c>
      <c r="BH342">
        <v>6</v>
      </c>
      <c r="BI342">
        <v>12.8</v>
      </c>
      <c r="BJ342">
        <v>24.6</v>
      </c>
      <c r="BL342" t="s">
        <v>279</v>
      </c>
      <c r="BM342" t="str">
        <f>IFERROR(VLOOKUP(BL342,'class and classification'!$A$1:$B$338,2,FALSE),VLOOKUP(BL342,'class and classification'!$A$340:$B$378,2,FALSE))</f>
        <v>Predominantly Urban</v>
      </c>
      <c r="BN342" t="str">
        <f>IFERROR(VLOOKUP(BL342,'class and classification'!$A$1:$C$338,3,FALSE),VLOOKUP(BL342,'class and classification'!$A$340:$C$378,3,FALSE))</f>
        <v>UA</v>
      </c>
      <c r="BO342">
        <v>90.259999999999991</v>
      </c>
      <c r="BP342">
        <v>67.59</v>
      </c>
      <c r="BQ342">
        <v>74.41</v>
      </c>
      <c r="BR342">
        <v>73.28</v>
      </c>
      <c r="BS342">
        <v>72.430000000000007</v>
      </c>
      <c r="BT342">
        <v>78.819999999999993</v>
      </c>
    </row>
    <row r="343" spans="1:72"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75</v>
      </c>
      <c r="F343">
        <v>79</v>
      </c>
      <c r="G343">
        <v>83.399999999999991</v>
      </c>
      <c r="H343">
        <v>87.800000000000011</v>
      </c>
      <c r="I343">
        <v>90.6</v>
      </c>
      <c r="J343">
        <v>90.6</v>
      </c>
      <c r="AB343" t="s">
        <v>296</v>
      </c>
      <c r="AC343" t="str">
        <f>IFERROR(VLOOKUP(AB343,'class and classification'!$A$1:$B$338,2,FALSE),VLOOKUP(AB343,'class and classification'!$A$340:$B$378,2,FALSE))</f>
        <v>Predominantly Rural</v>
      </c>
      <c r="AD343" t="str">
        <f>IFERROR(VLOOKUP(AB343,'class and classification'!$A$1:$C$338,3,FALSE),VLOOKUP(AB343,'class and classification'!$A$340:$C$378,3,FALSE))</f>
        <v>SD</v>
      </c>
      <c r="AI343">
        <v>14.4</v>
      </c>
      <c r="AJ343">
        <v>43.2</v>
      </c>
      <c r="BB343" t="s">
        <v>36</v>
      </c>
      <c r="BC343" t="str">
        <f>IFERROR(VLOOKUP(BB343,'class and classification'!$A$1:$B$338,2,FALSE),VLOOKUP(BB343,'class and classification'!$A$340:$B$378,2,FALSE))</f>
        <v>Predominantly Urban</v>
      </c>
      <c r="BD343" t="str">
        <f>IFERROR(VLOOKUP(BB343,'class and classification'!$A$1:$C$338,3,FALSE),VLOOKUP(BB343,'class and classification'!$A$340:$C$378,3,FALSE))</f>
        <v>UA</v>
      </c>
      <c r="BG343">
        <v>1.9</v>
      </c>
      <c r="BH343">
        <v>4.0999999999999996</v>
      </c>
      <c r="BI343">
        <v>7.5</v>
      </c>
      <c r="BJ343">
        <v>12.1</v>
      </c>
      <c r="BL343" t="s">
        <v>36</v>
      </c>
      <c r="BM343" t="str">
        <f>IFERROR(VLOOKUP(BL343,'class and classification'!$A$1:$B$338,2,FALSE),VLOOKUP(BL343,'class and classification'!$A$340:$B$378,2,FALSE))</f>
        <v>Predominantly Urban</v>
      </c>
      <c r="BN343" t="str">
        <f>IFERROR(VLOOKUP(BL343,'class and classification'!$A$1:$C$338,3,FALSE),VLOOKUP(BL343,'class and classification'!$A$340:$C$378,3,FALSE))</f>
        <v>UA</v>
      </c>
      <c r="BO343">
        <v>58.489999999999995</v>
      </c>
      <c r="BP343">
        <v>52.46</v>
      </c>
      <c r="BQ343">
        <v>76.97</v>
      </c>
      <c r="BR343">
        <v>84.71</v>
      </c>
      <c r="BS343">
        <v>84.84</v>
      </c>
      <c r="BT343">
        <v>90.72</v>
      </c>
    </row>
    <row r="344" spans="1:72"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97</v>
      </c>
      <c r="F344">
        <v>98</v>
      </c>
      <c r="G344">
        <v>98.9</v>
      </c>
      <c r="H344">
        <v>97.600000000000009</v>
      </c>
      <c r="I344">
        <v>98.5</v>
      </c>
      <c r="J344">
        <v>98.3</v>
      </c>
      <c r="AB344" t="s">
        <v>22</v>
      </c>
      <c r="AC344" t="str">
        <f>IFERROR(VLOOKUP(AB344,'class and classification'!$A$1:$B$338,2,FALSE),VLOOKUP(AB344,'class and classification'!$A$340:$B$378,2,FALSE))</f>
        <v>Urban with Significant Rural</v>
      </c>
      <c r="AD344" t="str">
        <f>IFERROR(VLOOKUP(AB344,'class and classification'!$A$1:$C$338,3,FALSE),VLOOKUP(AB344,'class and classification'!$A$340:$C$378,3,FALSE))</f>
        <v>SD</v>
      </c>
      <c r="AI344">
        <v>51.3</v>
      </c>
      <c r="AJ344">
        <v>56.8</v>
      </c>
      <c r="BB344" t="s">
        <v>42</v>
      </c>
      <c r="BC344" t="str">
        <f>IFERROR(VLOOKUP(BB344,'class and classification'!$A$1:$B$338,2,FALSE),VLOOKUP(BB344,'class and classification'!$A$340:$B$378,2,FALSE))</f>
        <v>Predominantly Urban</v>
      </c>
      <c r="BD344" t="str">
        <f>IFERROR(VLOOKUP(BB344,'class and classification'!$A$1:$C$338,3,FALSE),VLOOKUP(BB344,'class and classification'!$A$340:$C$378,3,FALSE))</f>
        <v>UA</v>
      </c>
      <c r="BG344">
        <v>1.7</v>
      </c>
      <c r="BH344">
        <v>1.5</v>
      </c>
      <c r="BI344">
        <v>1.9</v>
      </c>
      <c r="BJ344">
        <v>14.2</v>
      </c>
      <c r="BL344" t="s">
        <v>42</v>
      </c>
      <c r="BM344" t="str">
        <f>IFERROR(VLOOKUP(BL344,'class and classification'!$A$1:$B$338,2,FALSE),VLOOKUP(BL344,'class and classification'!$A$340:$B$378,2,FALSE))</f>
        <v>Predominantly Urban</v>
      </c>
      <c r="BN344" t="str">
        <f>IFERROR(VLOOKUP(BL344,'class and classification'!$A$1:$C$338,3,FALSE),VLOOKUP(BL344,'class and classification'!$A$340:$C$378,3,FALSE))</f>
        <v>UA</v>
      </c>
      <c r="BO344">
        <v>80.540000000000006</v>
      </c>
      <c r="BP344">
        <v>75.849999999999994</v>
      </c>
      <c r="BQ344">
        <v>83.34</v>
      </c>
      <c r="BR344">
        <v>93.64</v>
      </c>
      <c r="BS344">
        <v>94.49</v>
      </c>
      <c r="BT344">
        <v>94.24</v>
      </c>
    </row>
    <row r="345" spans="1:72"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75</v>
      </c>
      <c r="F345">
        <v>79</v>
      </c>
      <c r="G345">
        <v>83.2</v>
      </c>
      <c r="H345">
        <v>87.5</v>
      </c>
      <c r="I345">
        <v>90.6</v>
      </c>
      <c r="J345">
        <v>91.5</v>
      </c>
      <c r="AB345" t="s">
        <v>91</v>
      </c>
      <c r="AC345" t="str">
        <f>IFERROR(VLOOKUP(AB345,'class and classification'!$A$1:$B$338,2,FALSE),VLOOKUP(AB345,'class and classification'!$A$340:$B$378,2,FALSE))</f>
        <v>Predominantly Rural</v>
      </c>
      <c r="AD345" t="str">
        <f>IFERROR(VLOOKUP(AB345,'class and classification'!$A$1:$C$338,3,FALSE),VLOOKUP(AB345,'class and classification'!$A$340:$C$378,3,FALSE))</f>
        <v>SD</v>
      </c>
      <c r="AI345">
        <v>11</v>
      </c>
      <c r="AJ345">
        <v>19.600000000000001</v>
      </c>
      <c r="BB345" t="s">
        <v>143</v>
      </c>
      <c r="BC345" t="str">
        <f>IFERROR(VLOOKUP(BB345,'class and classification'!$A$1:$B$338,2,FALSE),VLOOKUP(BB345,'class and classification'!$A$340:$B$378,2,FALSE))</f>
        <v>Predominantly Rural</v>
      </c>
      <c r="BD345" t="str">
        <f>IFERROR(VLOOKUP(BB345,'class and classification'!$A$1:$C$338,3,FALSE),VLOOKUP(BB345,'class and classification'!$A$340:$C$378,3,FALSE))</f>
        <v>UA</v>
      </c>
      <c r="BG345">
        <v>19</v>
      </c>
      <c r="BH345">
        <v>17.7</v>
      </c>
      <c r="BI345">
        <v>26.8</v>
      </c>
      <c r="BJ345">
        <v>35.6</v>
      </c>
      <c r="BL345" t="s">
        <v>143</v>
      </c>
      <c r="BM345" t="str">
        <f>IFERROR(VLOOKUP(BL345,'class and classification'!$A$1:$B$338,2,FALSE),VLOOKUP(BL345,'class and classification'!$A$340:$B$378,2,FALSE))</f>
        <v>Predominantly Rural</v>
      </c>
      <c r="BN345" t="str">
        <f>IFERROR(VLOOKUP(BL345,'class and classification'!$A$1:$C$338,3,FALSE),VLOOKUP(BL345,'class and classification'!$A$340:$C$378,3,FALSE))</f>
        <v>UA</v>
      </c>
      <c r="BO345">
        <v>30.7</v>
      </c>
      <c r="BP345">
        <v>32.229999999999997</v>
      </c>
      <c r="BQ345">
        <v>65.069999999999993</v>
      </c>
      <c r="BR345">
        <v>73.64</v>
      </c>
      <c r="BS345">
        <v>73.849999999999994</v>
      </c>
      <c r="BT345">
        <v>76.91</v>
      </c>
    </row>
    <row r="346" spans="1:72" x14ac:dyDescent="0.3">
      <c r="AB346" t="s">
        <v>98</v>
      </c>
      <c r="AC346" t="str">
        <f>IFERROR(VLOOKUP(AB346,'class and classification'!$A$1:$B$338,2,FALSE),VLOOKUP(AB346,'class and classification'!$A$340:$B$378,2,FALSE))</f>
        <v>Predominantly Urban</v>
      </c>
      <c r="AD346" t="str">
        <f>IFERROR(VLOOKUP(AB346,'class and classification'!$A$1:$C$338,3,FALSE),VLOOKUP(AB346,'class and classification'!$A$340:$C$378,3,FALSE))</f>
        <v>SD</v>
      </c>
      <c r="AI346">
        <v>21.3</v>
      </c>
      <c r="AJ346">
        <v>25.1</v>
      </c>
      <c r="BB346" t="s">
        <v>167</v>
      </c>
      <c r="BC346" t="str">
        <f>IFERROR(VLOOKUP(BB346,'class and classification'!$A$1:$B$338,2,FALSE),VLOOKUP(BB346,'class and classification'!$A$340:$B$378,2,FALSE))</f>
        <v>Predominantly Urban</v>
      </c>
      <c r="BD346" t="str">
        <f>IFERROR(VLOOKUP(BB346,'class and classification'!$A$1:$C$338,3,FALSE),VLOOKUP(BB346,'class and classification'!$A$340:$C$378,3,FALSE))</f>
        <v>UA</v>
      </c>
      <c r="BG346">
        <v>0.3</v>
      </c>
      <c r="BH346">
        <v>0.7</v>
      </c>
      <c r="BI346">
        <v>4.4000000000000004</v>
      </c>
      <c r="BJ346">
        <v>8.8000000000000007</v>
      </c>
      <c r="BL346" t="s">
        <v>167</v>
      </c>
      <c r="BM346" t="str">
        <f>IFERROR(VLOOKUP(BL346,'class and classification'!$A$1:$B$338,2,FALSE),VLOOKUP(BL346,'class and classification'!$A$340:$B$378,2,FALSE))</f>
        <v>Predominantly Urban</v>
      </c>
      <c r="BN346" t="str">
        <f>IFERROR(VLOOKUP(BL346,'class and classification'!$A$1:$C$338,3,FALSE),VLOOKUP(BL346,'class and classification'!$A$340:$C$378,3,FALSE))</f>
        <v>UA</v>
      </c>
      <c r="BO346">
        <v>66.03</v>
      </c>
      <c r="BP346">
        <v>66.900000000000006</v>
      </c>
      <c r="BQ346">
        <v>82.86</v>
      </c>
      <c r="BR346">
        <v>78.510000000000005</v>
      </c>
      <c r="BS346">
        <v>79.37</v>
      </c>
      <c r="BT346">
        <v>80.459999999999994</v>
      </c>
    </row>
    <row r="347" spans="1:72"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AB347" t="s">
        <v>106</v>
      </c>
      <c r="AC347" t="str">
        <f>IFERROR(VLOOKUP(AB347,'class and classification'!$A$1:$B$338,2,FALSE),VLOOKUP(AB347,'class and classification'!$A$340:$B$378,2,FALSE))</f>
        <v>Predominantly Urban</v>
      </c>
      <c r="AD347" t="str">
        <f>IFERROR(VLOOKUP(AB347,'class and classification'!$A$1:$C$338,3,FALSE),VLOOKUP(AB347,'class and classification'!$A$340:$C$378,3,FALSE))</f>
        <v>SD</v>
      </c>
      <c r="AI347">
        <v>5.3</v>
      </c>
      <c r="AJ347">
        <v>4</v>
      </c>
      <c r="BB347" t="s">
        <v>175</v>
      </c>
      <c r="BC347" t="str">
        <f>IFERROR(VLOOKUP(BB347,'class and classification'!$A$1:$B$338,2,FALSE),VLOOKUP(BB347,'class and classification'!$A$340:$B$378,2,FALSE))</f>
        <v>Predominantly Urban</v>
      </c>
      <c r="BD347" t="str">
        <f>IFERROR(VLOOKUP(BB347,'class and classification'!$A$1:$C$338,3,FALSE),VLOOKUP(BB347,'class and classification'!$A$340:$C$378,3,FALSE))</f>
        <v>UA</v>
      </c>
      <c r="BG347">
        <v>17.5</v>
      </c>
      <c r="BH347">
        <v>43.9</v>
      </c>
      <c r="BI347">
        <v>83.3</v>
      </c>
      <c r="BJ347">
        <v>87.4</v>
      </c>
      <c r="BL347" t="s">
        <v>175</v>
      </c>
      <c r="BM347" t="str">
        <f>IFERROR(VLOOKUP(BL347,'class and classification'!$A$1:$B$338,2,FALSE),VLOOKUP(BL347,'class and classification'!$A$340:$B$378,2,FALSE))</f>
        <v>Predominantly Urban</v>
      </c>
      <c r="BN347" t="str">
        <f>IFERROR(VLOOKUP(BL347,'class and classification'!$A$1:$C$338,3,FALSE),VLOOKUP(BL347,'class and classification'!$A$340:$C$378,3,FALSE))</f>
        <v>UA</v>
      </c>
      <c r="BO347">
        <v>68.239999999999995</v>
      </c>
      <c r="BP347">
        <v>49.73</v>
      </c>
      <c r="BQ347">
        <v>74.11</v>
      </c>
      <c r="BR347">
        <v>78.02</v>
      </c>
      <c r="BS347">
        <v>79.62</v>
      </c>
      <c r="BT347">
        <v>77.489999999999995</v>
      </c>
    </row>
    <row r="348" spans="1:72"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90</v>
      </c>
      <c r="F348">
        <v>97</v>
      </c>
      <c r="G348">
        <v>98.7</v>
      </c>
      <c r="H348">
        <v>97.9</v>
      </c>
      <c r="I348">
        <v>98.1</v>
      </c>
      <c r="AB348" t="s">
        <v>114</v>
      </c>
      <c r="AC348" t="str">
        <f>IFERROR(VLOOKUP(AB348,'class and classification'!$A$1:$B$338,2,FALSE),VLOOKUP(AB348,'class and classification'!$A$340:$B$378,2,FALSE))</f>
        <v>Predominantly Urban</v>
      </c>
      <c r="AD348" t="str">
        <f>IFERROR(VLOOKUP(AB348,'class and classification'!$A$1:$C$338,3,FALSE),VLOOKUP(AB348,'class and classification'!$A$340:$C$378,3,FALSE))</f>
        <v>SD</v>
      </c>
      <c r="AI348">
        <v>1.5</v>
      </c>
      <c r="AJ348">
        <v>4.5999999999999996</v>
      </c>
      <c r="BB348" t="s">
        <v>204</v>
      </c>
      <c r="BC348" t="str">
        <f>IFERROR(VLOOKUP(BB348,'class and classification'!$A$1:$B$338,2,FALSE),VLOOKUP(BB348,'class and classification'!$A$340:$B$378,2,FALSE))</f>
        <v>Predominantly Urban</v>
      </c>
      <c r="BD348" t="str">
        <f>IFERROR(VLOOKUP(BB348,'class and classification'!$A$1:$C$338,3,FALSE),VLOOKUP(BB348,'class and classification'!$A$340:$C$378,3,FALSE))</f>
        <v>UA</v>
      </c>
      <c r="BG348">
        <v>2.9</v>
      </c>
      <c r="BH348">
        <v>4.3</v>
      </c>
      <c r="BI348">
        <v>7.1</v>
      </c>
      <c r="BJ348">
        <v>24</v>
      </c>
      <c r="BL348" t="s">
        <v>204</v>
      </c>
      <c r="BM348" t="str">
        <f>IFERROR(VLOOKUP(BL348,'class and classification'!$A$1:$B$338,2,FALSE),VLOOKUP(BL348,'class and classification'!$A$340:$B$378,2,FALSE))</f>
        <v>Predominantly Urban</v>
      </c>
      <c r="BN348" t="str">
        <f>IFERROR(VLOOKUP(BL348,'class and classification'!$A$1:$C$338,3,FALSE),VLOOKUP(BL348,'class and classification'!$A$340:$C$378,3,FALSE))</f>
        <v>UA</v>
      </c>
      <c r="BO348">
        <v>97.18</v>
      </c>
      <c r="BP348">
        <v>63.56</v>
      </c>
      <c r="BQ348">
        <v>80.849999999999994</v>
      </c>
      <c r="BR348">
        <v>97.88</v>
      </c>
      <c r="BS348">
        <v>98.91</v>
      </c>
      <c r="BT348">
        <v>98.98</v>
      </c>
    </row>
    <row r="349" spans="1:72"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72</v>
      </c>
      <c r="F349">
        <v>85</v>
      </c>
      <c r="G349">
        <v>90.6</v>
      </c>
      <c r="H349">
        <v>93.1</v>
      </c>
      <c r="I349">
        <v>94.7</v>
      </c>
      <c r="AB349" t="s">
        <v>128</v>
      </c>
      <c r="AC349" t="str">
        <f>IFERROR(VLOOKUP(AB349,'class and classification'!$A$1:$B$338,2,FALSE),VLOOKUP(AB349,'class and classification'!$A$340:$B$378,2,FALSE))</f>
        <v>Urban with Significant Rural</v>
      </c>
      <c r="AD349" t="str">
        <f>IFERROR(VLOOKUP(AB349,'class and classification'!$A$1:$C$338,3,FALSE),VLOOKUP(AB349,'class and classification'!$A$340:$C$378,3,FALSE))</f>
        <v>SD</v>
      </c>
      <c r="AI349">
        <v>8.6999999999999993</v>
      </c>
      <c r="AJ349">
        <v>41.9</v>
      </c>
      <c r="BB349" t="s">
        <v>206</v>
      </c>
      <c r="BC349" t="str">
        <f>IFERROR(VLOOKUP(BB349,'class and classification'!$A$1:$B$338,2,FALSE),VLOOKUP(BB349,'class and classification'!$A$340:$B$378,2,FALSE))</f>
        <v>Predominantly Urban</v>
      </c>
      <c r="BD349" t="str">
        <f>IFERROR(VLOOKUP(BB349,'class and classification'!$A$1:$C$338,3,FALSE),VLOOKUP(BB349,'class and classification'!$A$340:$C$378,3,FALSE))</f>
        <v>UA</v>
      </c>
      <c r="BG349">
        <v>7.3</v>
      </c>
      <c r="BH349">
        <v>9.6999999999999993</v>
      </c>
      <c r="BI349">
        <v>10</v>
      </c>
      <c r="BJ349">
        <v>16.899999999999999</v>
      </c>
      <c r="BL349" t="s">
        <v>206</v>
      </c>
      <c r="BM349" t="str">
        <f>IFERROR(VLOOKUP(BL349,'class and classification'!$A$1:$B$338,2,FALSE),VLOOKUP(BL349,'class and classification'!$A$340:$B$378,2,FALSE))</f>
        <v>Predominantly Urban</v>
      </c>
      <c r="BN349" t="str">
        <f>IFERROR(VLOOKUP(BL349,'class and classification'!$A$1:$C$338,3,FALSE),VLOOKUP(BL349,'class and classification'!$A$340:$C$378,3,FALSE))</f>
        <v>UA</v>
      </c>
      <c r="BO349">
        <v>99.83</v>
      </c>
      <c r="BP349">
        <v>87.75</v>
      </c>
      <c r="BQ349">
        <v>90.26</v>
      </c>
      <c r="BR349">
        <v>93.36</v>
      </c>
      <c r="BS349">
        <v>94.64</v>
      </c>
      <c r="BT349">
        <v>94.86</v>
      </c>
    </row>
    <row r="350" spans="1:72"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82</v>
      </c>
      <c r="F350">
        <v>92</v>
      </c>
      <c r="G350">
        <v>95.5</v>
      </c>
      <c r="H350">
        <v>96.9</v>
      </c>
      <c r="I350">
        <v>97.9</v>
      </c>
      <c r="AB350" t="s">
        <v>131</v>
      </c>
      <c r="AC350" t="str">
        <f>IFERROR(VLOOKUP(AB350,'class and classification'!$A$1:$B$338,2,FALSE),VLOOKUP(AB350,'class and classification'!$A$340:$B$378,2,FALSE))</f>
        <v>Predominantly Urban</v>
      </c>
      <c r="AD350" t="str">
        <f>IFERROR(VLOOKUP(AB350,'class and classification'!$A$1:$C$338,3,FALSE),VLOOKUP(AB350,'class and classification'!$A$340:$C$378,3,FALSE))</f>
        <v>SD</v>
      </c>
      <c r="AI350">
        <v>1.2</v>
      </c>
      <c r="AJ350">
        <v>1.5</v>
      </c>
      <c r="BB350" t="s">
        <v>234</v>
      </c>
      <c r="BC350" t="str">
        <f>IFERROR(VLOOKUP(BB350,'class and classification'!$A$1:$B$338,2,FALSE),VLOOKUP(BB350,'class and classification'!$A$340:$B$378,2,FALSE))</f>
        <v>Predominantly Urban</v>
      </c>
      <c r="BD350" t="str">
        <f>IFERROR(VLOOKUP(BB350,'class and classification'!$A$1:$C$338,3,FALSE),VLOOKUP(BB350,'class and classification'!$A$340:$C$378,3,FALSE))</f>
        <v>UA</v>
      </c>
      <c r="BG350">
        <v>3.7</v>
      </c>
      <c r="BH350">
        <v>5</v>
      </c>
      <c r="BI350">
        <v>15.7</v>
      </c>
      <c r="BJ350">
        <v>59</v>
      </c>
      <c r="BL350" t="s">
        <v>234</v>
      </c>
      <c r="BM350" t="str">
        <f>IFERROR(VLOOKUP(BL350,'class and classification'!$A$1:$B$338,2,FALSE),VLOOKUP(BL350,'class and classification'!$A$340:$B$378,2,FALSE))</f>
        <v>Predominantly Urban</v>
      </c>
      <c r="BN350" t="str">
        <f>IFERROR(VLOOKUP(BL350,'class and classification'!$A$1:$C$338,3,FALSE),VLOOKUP(BL350,'class and classification'!$A$340:$C$378,3,FALSE))</f>
        <v>UA</v>
      </c>
      <c r="BO350">
        <v>99.76</v>
      </c>
      <c r="BP350">
        <v>82.34</v>
      </c>
      <c r="BQ350">
        <v>81.97</v>
      </c>
      <c r="BR350">
        <v>85.18</v>
      </c>
      <c r="BS350">
        <v>86.06</v>
      </c>
      <c r="BT350">
        <v>91.07</v>
      </c>
    </row>
    <row r="351" spans="1:72"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89</v>
      </c>
      <c r="F351">
        <v>95</v>
      </c>
      <c r="G351">
        <v>98.199999999999989</v>
      </c>
      <c r="H351">
        <v>96.1</v>
      </c>
      <c r="I351">
        <v>97.4</v>
      </c>
      <c r="AB351" t="s">
        <v>177</v>
      </c>
      <c r="AC351" t="str">
        <f>IFERROR(VLOOKUP(AB351,'class and classification'!$A$1:$B$338,2,FALSE),VLOOKUP(AB351,'class and classification'!$A$340:$B$378,2,FALSE))</f>
        <v>Urban with Significant Rural</v>
      </c>
      <c r="AD351" t="str">
        <f>IFERROR(VLOOKUP(AB351,'class and classification'!$A$1:$C$338,3,FALSE),VLOOKUP(AB351,'class and classification'!$A$340:$C$378,3,FALSE))</f>
        <v>SD</v>
      </c>
      <c r="AI351">
        <v>10.3</v>
      </c>
      <c r="AJ351">
        <v>11.4</v>
      </c>
      <c r="BB351" t="s">
        <v>250</v>
      </c>
      <c r="BC351" t="str">
        <f>IFERROR(VLOOKUP(BB351,'class and classification'!$A$1:$B$338,2,FALSE),VLOOKUP(BB351,'class and classification'!$A$340:$B$378,2,FALSE))</f>
        <v>Predominantly Urban</v>
      </c>
      <c r="BD351" t="str">
        <f>IFERROR(VLOOKUP(BB351,'class and classification'!$A$1:$C$338,3,FALSE),VLOOKUP(BB351,'class and classification'!$A$340:$C$378,3,FALSE))</f>
        <v>UA</v>
      </c>
      <c r="BG351">
        <v>6.2</v>
      </c>
      <c r="BH351">
        <v>8.1999999999999993</v>
      </c>
      <c r="BI351">
        <v>10.1</v>
      </c>
      <c r="BJ351">
        <v>52.1</v>
      </c>
      <c r="BL351" t="s">
        <v>250</v>
      </c>
      <c r="BM351" t="str">
        <f>IFERROR(VLOOKUP(BL351,'class and classification'!$A$1:$B$338,2,FALSE),VLOOKUP(BL351,'class and classification'!$A$340:$B$378,2,FALSE))</f>
        <v>Predominantly Urban</v>
      </c>
      <c r="BN351" t="str">
        <f>IFERROR(VLOOKUP(BL351,'class and classification'!$A$1:$C$338,3,FALSE),VLOOKUP(BL351,'class and classification'!$A$340:$C$378,3,FALSE))</f>
        <v>UA</v>
      </c>
      <c r="BO351">
        <v>99.69</v>
      </c>
      <c r="BP351">
        <v>81.87</v>
      </c>
      <c r="BQ351">
        <v>88.92</v>
      </c>
      <c r="BR351">
        <v>91.45</v>
      </c>
      <c r="BS351">
        <v>93.04</v>
      </c>
      <c r="BT351">
        <v>95.99</v>
      </c>
    </row>
    <row r="352" spans="1:72"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97</v>
      </c>
      <c r="F352">
        <v>97</v>
      </c>
      <c r="G352">
        <v>98.5</v>
      </c>
      <c r="H352">
        <v>96.4</v>
      </c>
      <c r="I352">
        <v>97.2</v>
      </c>
      <c r="AB352" t="s">
        <v>222</v>
      </c>
      <c r="AC352" t="str">
        <f>IFERROR(VLOOKUP(AB352,'class and classification'!$A$1:$B$338,2,FALSE),VLOOKUP(AB352,'class and classification'!$A$340:$B$378,2,FALSE))</f>
        <v>Predominantly Urban</v>
      </c>
      <c r="AD352" t="str">
        <f>IFERROR(VLOOKUP(AB352,'class and classification'!$A$1:$C$338,3,FALSE),VLOOKUP(AB352,'class and classification'!$A$340:$C$378,3,FALSE))</f>
        <v>SD</v>
      </c>
      <c r="AI352">
        <v>4.2</v>
      </c>
      <c r="AJ352">
        <v>51</v>
      </c>
      <c r="BB352" t="s">
        <v>298</v>
      </c>
      <c r="BC352" t="str">
        <f>IFERROR(VLOOKUP(BB352,'class and classification'!$A$1:$B$338,2,FALSE),VLOOKUP(BB352,'class and classification'!$A$340:$B$378,2,FALSE))</f>
        <v>Urban with Significant Rural</v>
      </c>
      <c r="BD352" t="str">
        <f>IFERROR(VLOOKUP(BB352,'class and classification'!$A$1:$C$338,3,FALSE),VLOOKUP(BB352,'class and classification'!$A$340:$C$378,3,FALSE))</f>
        <v>UA</v>
      </c>
      <c r="BG352">
        <v>20.9</v>
      </c>
      <c r="BH352">
        <v>24.8</v>
      </c>
      <c r="BI352">
        <v>26.8</v>
      </c>
      <c r="BJ352">
        <v>28.8</v>
      </c>
      <c r="BL352" t="s">
        <v>298</v>
      </c>
      <c r="BM352" t="str">
        <f>IFERROR(VLOOKUP(BL352,'class and classification'!$A$1:$B$338,2,FALSE),VLOOKUP(BL352,'class and classification'!$A$340:$B$378,2,FALSE))</f>
        <v>Urban with Significant Rural</v>
      </c>
      <c r="BN352" t="str">
        <f>IFERROR(VLOOKUP(BL352,'class and classification'!$A$1:$C$338,3,FALSE),VLOOKUP(BL352,'class and classification'!$A$340:$C$378,3,FALSE))</f>
        <v>UA</v>
      </c>
      <c r="BO352">
        <v>47.3</v>
      </c>
      <c r="BP352">
        <v>46.32</v>
      </c>
      <c r="BQ352">
        <v>70.55</v>
      </c>
      <c r="BR352">
        <v>76.66</v>
      </c>
      <c r="BS352">
        <v>78.66</v>
      </c>
      <c r="BT352">
        <v>78.41</v>
      </c>
    </row>
    <row r="353" spans="1:72"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73</v>
      </c>
      <c r="F353">
        <v>86</v>
      </c>
      <c r="G353">
        <v>91</v>
      </c>
      <c r="H353">
        <v>91.5</v>
      </c>
      <c r="I353">
        <v>92.6</v>
      </c>
      <c r="AB353" t="s">
        <v>275</v>
      </c>
      <c r="AC353" t="str">
        <f>IFERROR(VLOOKUP(AB353,'class and classification'!$A$1:$B$338,2,FALSE),VLOOKUP(AB353,'class and classification'!$A$340:$B$378,2,FALSE))</f>
        <v>Urban with Significant Rural</v>
      </c>
      <c r="AD353" t="str">
        <f>IFERROR(VLOOKUP(AB353,'class and classification'!$A$1:$C$338,3,FALSE),VLOOKUP(AB353,'class and classification'!$A$340:$C$378,3,FALSE))</f>
        <v>SD</v>
      </c>
      <c r="AI353">
        <v>16.899999999999999</v>
      </c>
      <c r="AJ353">
        <v>61.6</v>
      </c>
      <c r="BB353" t="s">
        <v>309</v>
      </c>
      <c r="BC353" t="str">
        <f>IFERROR(VLOOKUP(BB353,'class and classification'!$A$1:$B$338,2,FALSE),VLOOKUP(BB353,'class and classification'!$A$340:$B$378,2,FALSE))</f>
        <v>Predominantly Urban</v>
      </c>
      <c r="BD353" t="str">
        <f>IFERROR(VLOOKUP(BB353,'class and classification'!$A$1:$C$338,3,FALSE),VLOOKUP(BB353,'class and classification'!$A$340:$C$378,3,FALSE))</f>
        <v>UA</v>
      </c>
      <c r="BG353">
        <v>2.6</v>
      </c>
      <c r="BH353">
        <v>3.4</v>
      </c>
      <c r="BI353">
        <v>4.9000000000000004</v>
      </c>
      <c r="BJ353">
        <v>15.8</v>
      </c>
      <c r="BL353" t="s">
        <v>309</v>
      </c>
      <c r="BM353" t="str">
        <f>IFERROR(VLOOKUP(BL353,'class and classification'!$A$1:$B$338,2,FALSE),VLOOKUP(BL353,'class and classification'!$A$340:$B$378,2,FALSE))</f>
        <v>Predominantly Urban</v>
      </c>
      <c r="BN353" t="str">
        <f>IFERROR(VLOOKUP(BL353,'class and classification'!$A$1:$C$338,3,FALSE),VLOOKUP(BL353,'class and classification'!$A$340:$C$378,3,FALSE))</f>
        <v>UA</v>
      </c>
      <c r="BO353">
        <v>86.850000000000009</v>
      </c>
      <c r="BP353">
        <v>59.32</v>
      </c>
      <c r="BQ353">
        <v>79.38</v>
      </c>
      <c r="BR353">
        <v>84.43</v>
      </c>
      <c r="BS353">
        <v>84.5</v>
      </c>
      <c r="BT353">
        <v>86.54</v>
      </c>
    </row>
    <row r="354" spans="1:72"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92</v>
      </c>
      <c r="F354">
        <v>96</v>
      </c>
      <c r="G354">
        <v>97.5</v>
      </c>
      <c r="H354">
        <v>97.5</v>
      </c>
      <c r="I354">
        <v>97.5</v>
      </c>
      <c r="AB354" t="s">
        <v>308</v>
      </c>
      <c r="AC354" t="str">
        <f>IFERROR(VLOOKUP(AB354,'class and classification'!$A$1:$B$338,2,FALSE),VLOOKUP(AB354,'class and classification'!$A$340:$B$378,2,FALSE))</f>
        <v>Predominantly Rural</v>
      </c>
      <c r="AD354" t="str">
        <f>IFERROR(VLOOKUP(AB354,'class and classification'!$A$1:$C$338,3,FALSE),VLOOKUP(AB354,'class and classification'!$A$340:$C$378,3,FALSE))</f>
        <v>SD</v>
      </c>
      <c r="AI354">
        <v>7.9</v>
      </c>
      <c r="AJ354">
        <v>9.3000000000000007</v>
      </c>
      <c r="BB354" t="s">
        <v>312</v>
      </c>
      <c r="BC354" t="str">
        <f>IFERROR(VLOOKUP(BB354,'class and classification'!$A$1:$B$338,2,FALSE),VLOOKUP(BB354,'class and classification'!$A$340:$B$378,2,FALSE))</f>
        <v>Predominantly Urban</v>
      </c>
      <c r="BD354" t="str">
        <f>IFERROR(VLOOKUP(BB354,'class and classification'!$A$1:$C$338,3,FALSE),VLOOKUP(BB354,'class and classification'!$A$340:$C$378,3,FALSE))</f>
        <v>UA</v>
      </c>
      <c r="BG354">
        <v>4.7</v>
      </c>
      <c r="BH354">
        <v>7.2</v>
      </c>
      <c r="BI354">
        <v>12.1</v>
      </c>
      <c r="BJ354">
        <v>14.7</v>
      </c>
      <c r="BL354" t="s">
        <v>312</v>
      </c>
      <c r="BM354" t="str">
        <f>IFERROR(VLOOKUP(BL354,'class and classification'!$A$1:$B$338,2,FALSE),VLOOKUP(BL354,'class and classification'!$A$340:$B$378,2,FALSE))</f>
        <v>Predominantly Urban</v>
      </c>
      <c r="BN354" t="str">
        <f>IFERROR(VLOOKUP(BL354,'class and classification'!$A$1:$C$338,3,FALSE),VLOOKUP(BL354,'class and classification'!$A$340:$C$378,3,FALSE))</f>
        <v>UA</v>
      </c>
      <c r="BO354">
        <v>87.62</v>
      </c>
      <c r="BP354">
        <v>58.7</v>
      </c>
      <c r="BQ354">
        <v>79.06</v>
      </c>
      <c r="BR354">
        <v>79.349999999999994</v>
      </c>
      <c r="BS354">
        <v>79.290000000000006</v>
      </c>
      <c r="BT354">
        <v>82.68</v>
      </c>
    </row>
    <row r="355" spans="1:72"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J355">
        <v>97.9</v>
      </c>
      <c r="AB355" t="s">
        <v>12</v>
      </c>
      <c r="AC355" t="str">
        <f>IFERROR(VLOOKUP(AB355,'class and classification'!$A$1:$B$338,2,FALSE),VLOOKUP(AB355,'class and classification'!$A$340:$B$378,2,FALSE))</f>
        <v>Urban with Significant Rural</v>
      </c>
      <c r="AD355" t="str">
        <f>IFERROR(VLOOKUP(AB355,'class and classification'!$A$1:$C$338,3,FALSE),VLOOKUP(AB355,'class and classification'!$A$340:$C$378,3,FALSE))</f>
        <v>SD</v>
      </c>
      <c r="AI355">
        <v>7.5</v>
      </c>
      <c r="AJ355">
        <v>44.8</v>
      </c>
      <c r="BB355" t="s">
        <v>49</v>
      </c>
      <c r="BC355" t="str">
        <f>IFERROR(VLOOKUP(BB355,'class and classification'!$A$1:$B$338,2,FALSE),VLOOKUP(BB355,'class and classification'!$A$340:$B$378,2,FALSE))</f>
        <v>Urban with Significant Rural</v>
      </c>
      <c r="BD355" t="str">
        <f>IFERROR(VLOOKUP(BB355,'class and classification'!$A$1:$C$338,3,FALSE),VLOOKUP(BB355,'class and classification'!$A$340:$C$378,3,FALSE))</f>
        <v>UA</v>
      </c>
      <c r="BI355">
        <v>8.8000000000000007</v>
      </c>
      <c r="BJ355">
        <v>20.399999999999999</v>
      </c>
      <c r="BL355" t="s">
        <v>49</v>
      </c>
      <c r="BM355" t="str">
        <f>IFERROR(VLOOKUP(BL355,'class and classification'!$A$1:$B$338,2,FALSE),VLOOKUP(BL355,'class and classification'!$A$340:$B$378,2,FALSE))</f>
        <v>Urban with Significant Rural</v>
      </c>
      <c r="BN355" t="str">
        <f>IFERROR(VLOOKUP(BL355,'class and classification'!$A$1:$C$338,3,FALSE),VLOOKUP(BL355,'class and classification'!$A$340:$C$378,3,FALSE))</f>
        <v>UA</v>
      </c>
      <c r="BS355">
        <v>69.58</v>
      </c>
      <c r="BT355">
        <v>69.739999999999995</v>
      </c>
    </row>
    <row r="356" spans="1:72"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J356">
        <v>96.6</v>
      </c>
      <c r="AB356" t="s">
        <v>56</v>
      </c>
      <c r="AC356" t="str">
        <f>IFERROR(VLOOKUP(AB356,'class and classification'!$A$1:$B$338,2,FALSE),VLOOKUP(AB356,'class and classification'!$A$340:$B$378,2,FALSE))</f>
        <v>Predominantly Urban</v>
      </c>
      <c r="AD356" t="str">
        <f>IFERROR(VLOOKUP(AB356,'class and classification'!$A$1:$C$338,3,FALSE),VLOOKUP(AB356,'class and classification'!$A$340:$C$378,3,FALSE))</f>
        <v>SD</v>
      </c>
      <c r="AI356">
        <v>4.5</v>
      </c>
      <c r="AJ356">
        <v>10.7</v>
      </c>
      <c r="BB356" t="s">
        <v>24</v>
      </c>
      <c r="BC356" t="str">
        <f>IFERROR(VLOOKUP(BB356,'class and classification'!$A$1:$B$338,2,FALSE),VLOOKUP(BB356,'class and classification'!$A$340:$B$378,2,FALSE))</f>
        <v>Urban with Significant Rural</v>
      </c>
      <c r="BD356" t="str">
        <f>IFERROR(VLOOKUP(BB356,'class and classification'!$A$1:$C$338,3,FALSE),VLOOKUP(BB356,'class and classification'!$A$340:$C$378,3,FALSE))</f>
        <v>UA</v>
      </c>
      <c r="BG356">
        <v>8.9</v>
      </c>
      <c r="BH356">
        <v>16.399999999999999</v>
      </c>
      <c r="BI356">
        <v>21</v>
      </c>
      <c r="BJ356">
        <v>33.6</v>
      </c>
      <c r="BL356" t="s">
        <v>24</v>
      </c>
      <c r="BM356" t="str">
        <f>IFERROR(VLOOKUP(BL356,'class and classification'!$A$1:$B$338,2,FALSE),VLOOKUP(BL356,'class and classification'!$A$340:$B$378,2,FALSE))</f>
        <v>Urban with Significant Rural</v>
      </c>
      <c r="BN356" t="str">
        <f>IFERROR(VLOOKUP(BL356,'class and classification'!$A$1:$C$338,3,FALSE),VLOOKUP(BL356,'class and classification'!$A$340:$C$378,3,FALSE))</f>
        <v>UA</v>
      </c>
      <c r="BO356">
        <v>32.590000000000003</v>
      </c>
      <c r="BP356">
        <v>55.01</v>
      </c>
      <c r="BQ356">
        <v>74.459999999999994</v>
      </c>
      <c r="BR356">
        <v>76.849999999999994</v>
      </c>
      <c r="BS356">
        <v>79.81</v>
      </c>
      <c r="BT356">
        <v>77.819999999999993</v>
      </c>
    </row>
    <row r="357" spans="1:72" x14ac:dyDescent="0.3">
      <c r="AB357" t="s">
        <v>81</v>
      </c>
      <c r="AC357" t="str">
        <f>IFERROR(VLOOKUP(AB357,'class and classification'!$A$1:$B$338,2,FALSE),VLOOKUP(AB357,'class and classification'!$A$340:$B$378,2,FALSE))</f>
        <v>Predominantly Urban</v>
      </c>
      <c r="AD357" t="str">
        <f>IFERROR(VLOOKUP(AB357,'class and classification'!$A$1:$C$338,3,FALSE),VLOOKUP(AB357,'class and classification'!$A$340:$C$378,3,FALSE))</f>
        <v>SD</v>
      </c>
      <c r="AI357">
        <v>14.7</v>
      </c>
      <c r="AJ357">
        <v>72.2</v>
      </c>
      <c r="BB357" t="s">
        <v>43</v>
      </c>
      <c r="BC357" t="str">
        <f>IFERROR(VLOOKUP(BB357,'class and classification'!$A$1:$B$338,2,FALSE),VLOOKUP(BB357,'class and classification'!$A$340:$B$378,2,FALSE))</f>
        <v>Predominantly Urban</v>
      </c>
      <c r="BD357" t="str">
        <f>IFERROR(VLOOKUP(BB357,'class and classification'!$A$1:$C$338,3,FALSE),VLOOKUP(BB357,'class and classification'!$A$340:$C$378,3,FALSE))</f>
        <v>UA</v>
      </c>
      <c r="BG357">
        <v>6.9</v>
      </c>
      <c r="BH357">
        <v>32.9</v>
      </c>
      <c r="BI357">
        <v>45.7</v>
      </c>
      <c r="BJ357">
        <v>50.4</v>
      </c>
      <c r="BL357" t="s">
        <v>43</v>
      </c>
      <c r="BM357" t="str">
        <f>IFERROR(VLOOKUP(BL357,'class and classification'!$A$1:$B$338,2,FALSE),VLOOKUP(BL357,'class and classification'!$A$340:$B$378,2,FALSE))</f>
        <v>Predominantly Urban</v>
      </c>
      <c r="BN357" t="str">
        <f>IFERROR(VLOOKUP(BL357,'class and classification'!$A$1:$C$338,3,FALSE),VLOOKUP(BL357,'class and classification'!$A$340:$C$378,3,FALSE))</f>
        <v>UA</v>
      </c>
      <c r="BO357">
        <v>95.25</v>
      </c>
      <c r="BP357">
        <v>77.290000000000006</v>
      </c>
      <c r="BQ357">
        <v>90.88</v>
      </c>
      <c r="BR357">
        <v>89.3</v>
      </c>
      <c r="BS357">
        <v>93.9</v>
      </c>
      <c r="BT357">
        <v>91.66</v>
      </c>
    </row>
    <row r="358" spans="1:72" x14ac:dyDescent="0.3">
      <c r="A358" t="s">
        <v>194</v>
      </c>
      <c r="AB358" t="s">
        <v>86</v>
      </c>
      <c r="AC358" t="str">
        <f>IFERROR(VLOOKUP(AB358,'class and classification'!$A$1:$B$338,2,FALSE),VLOOKUP(AB358,'class and classification'!$A$340:$B$378,2,FALSE))</f>
        <v>Urban with Significant Rural</v>
      </c>
      <c r="AD358" t="str">
        <f>IFERROR(VLOOKUP(AB358,'class and classification'!$A$1:$C$338,3,FALSE),VLOOKUP(AB358,'class and classification'!$A$340:$C$378,3,FALSE))</f>
        <v>SD</v>
      </c>
      <c r="AI358">
        <v>4.2</v>
      </c>
      <c r="AJ358">
        <v>19.100000000000001</v>
      </c>
      <c r="BB358" t="s">
        <v>72</v>
      </c>
      <c r="BC358" t="str">
        <f>IFERROR(VLOOKUP(BB358,'class and classification'!$A$1:$B$338,2,FALSE),VLOOKUP(BB358,'class and classification'!$A$340:$B$378,2,FALSE))</f>
        <v>Predominantly Rural</v>
      </c>
      <c r="BD358" t="str">
        <f>IFERROR(VLOOKUP(BB358,'class and classification'!$A$1:$C$338,3,FALSE),VLOOKUP(BB358,'class and classification'!$A$340:$C$378,3,FALSE))</f>
        <v>UA</v>
      </c>
      <c r="BG358">
        <v>31</v>
      </c>
      <c r="BH358">
        <v>33.200000000000003</v>
      </c>
      <c r="BI358">
        <v>31.4</v>
      </c>
      <c r="BJ358">
        <v>32.6</v>
      </c>
      <c r="BL358" t="s">
        <v>72</v>
      </c>
      <c r="BM358" t="str">
        <f>IFERROR(VLOOKUP(BL358,'class and classification'!$A$1:$B$338,2,FALSE),VLOOKUP(BL358,'class and classification'!$A$340:$B$378,2,FALSE))</f>
        <v>Predominantly Rural</v>
      </c>
      <c r="BN358" t="str">
        <f>IFERROR(VLOOKUP(BL358,'class and classification'!$A$1:$C$338,3,FALSE),VLOOKUP(BL358,'class and classification'!$A$340:$C$378,3,FALSE))</f>
        <v>UA</v>
      </c>
      <c r="BO358">
        <v>15.040000000000001</v>
      </c>
      <c r="BP358">
        <v>28.39</v>
      </c>
      <c r="BQ358">
        <v>59.86</v>
      </c>
      <c r="BR358">
        <v>65.28</v>
      </c>
      <c r="BS358">
        <v>66.599999999999994</v>
      </c>
      <c r="BT358">
        <v>68.739999999999995</v>
      </c>
    </row>
    <row r="359" spans="1:72"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AB359" t="s">
        <v>115</v>
      </c>
      <c r="AC359" t="str">
        <f>IFERROR(VLOOKUP(AB359,'class and classification'!$A$1:$B$338,2,FALSE),VLOOKUP(AB359,'class and classification'!$A$340:$B$378,2,FALSE))</f>
        <v>Predominantly Urban</v>
      </c>
      <c r="AD359" t="str">
        <f>IFERROR(VLOOKUP(AB359,'class and classification'!$A$1:$C$338,3,FALSE),VLOOKUP(AB359,'class and classification'!$A$340:$C$378,3,FALSE))</f>
        <v>SD</v>
      </c>
      <c r="AI359">
        <v>6.4</v>
      </c>
      <c r="AJ359">
        <v>15.9</v>
      </c>
      <c r="BB359" t="s">
        <v>144</v>
      </c>
      <c r="BC359" t="str">
        <f>IFERROR(VLOOKUP(BB359,'class and classification'!$A$1:$B$338,2,FALSE),VLOOKUP(BB359,'class and classification'!$A$340:$B$378,2,FALSE))</f>
        <v>Predominantly Rural</v>
      </c>
      <c r="BD359" t="str">
        <f>IFERROR(VLOOKUP(BB359,'class and classification'!$A$1:$C$338,3,FALSE),VLOOKUP(BB359,'class and classification'!$A$340:$C$378,3,FALSE))</f>
        <v>UA</v>
      </c>
      <c r="BG359">
        <v>0</v>
      </c>
      <c r="BH359">
        <v>0</v>
      </c>
      <c r="BI359">
        <v>0</v>
      </c>
      <c r="BJ359">
        <v>1.6</v>
      </c>
      <c r="BL359" t="s">
        <v>144</v>
      </c>
      <c r="BM359" t="str">
        <f>IFERROR(VLOOKUP(BL359,'class and classification'!$A$1:$B$338,2,FALSE),VLOOKUP(BL359,'class and classification'!$A$340:$B$378,2,FALSE))</f>
        <v>Predominantly Rural</v>
      </c>
      <c r="BN359" t="str">
        <f>IFERROR(VLOOKUP(BL359,'class and classification'!$A$1:$C$338,3,FALSE),VLOOKUP(BL359,'class and classification'!$A$340:$C$378,3,FALSE))</f>
        <v>UA</v>
      </c>
      <c r="BO359">
        <v>0</v>
      </c>
      <c r="BP359">
        <v>0</v>
      </c>
      <c r="BQ359">
        <v>0</v>
      </c>
      <c r="BR359">
        <v>0</v>
      </c>
      <c r="BS359">
        <v>0</v>
      </c>
      <c r="BT359">
        <v>0</v>
      </c>
    </row>
    <row r="360" spans="1:72"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AB360" t="s">
        <v>162</v>
      </c>
      <c r="AC360" t="str">
        <f>IFERROR(VLOOKUP(AB360,'class and classification'!$A$1:$B$338,2,FALSE),VLOOKUP(AB360,'class and classification'!$A$340:$B$378,2,FALSE))</f>
        <v>Urban with Significant Rural</v>
      </c>
      <c r="AD360" t="str">
        <f>IFERROR(VLOOKUP(AB360,'class and classification'!$A$1:$C$338,3,FALSE),VLOOKUP(AB360,'class and classification'!$A$340:$C$378,3,FALSE))</f>
        <v>SD</v>
      </c>
      <c r="AI360">
        <v>11.5</v>
      </c>
      <c r="AJ360">
        <v>27.8</v>
      </c>
      <c r="BB360" t="s">
        <v>190</v>
      </c>
      <c r="BC360" t="str">
        <f>IFERROR(VLOOKUP(BB360,'class and classification'!$A$1:$B$338,2,FALSE),VLOOKUP(BB360,'class and classification'!$A$340:$B$378,2,FALSE))</f>
        <v>Urban with Significant Rural</v>
      </c>
      <c r="BD360" t="str">
        <f>IFERROR(VLOOKUP(BB360,'class and classification'!$A$1:$C$338,3,FALSE),VLOOKUP(BB360,'class and classification'!$A$340:$C$378,3,FALSE))</f>
        <v>UA</v>
      </c>
      <c r="BG360">
        <v>2.9</v>
      </c>
      <c r="BH360">
        <v>6</v>
      </c>
      <c r="BI360">
        <v>16.7</v>
      </c>
      <c r="BJ360">
        <v>32.299999999999997</v>
      </c>
      <c r="BL360" t="s">
        <v>190</v>
      </c>
      <c r="BM360" t="str">
        <f>IFERROR(VLOOKUP(BL360,'class and classification'!$A$1:$B$338,2,FALSE),VLOOKUP(BL360,'class and classification'!$A$340:$B$378,2,FALSE))</f>
        <v>Urban with Significant Rural</v>
      </c>
      <c r="BN360" t="str">
        <f>IFERROR(VLOOKUP(BL360,'class and classification'!$A$1:$C$338,3,FALSE),VLOOKUP(BL360,'class and classification'!$A$340:$C$378,3,FALSE))</f>
        <v>UA</v>
      </c>
      <c r="BO360">
        <v>41.49</v>
      </c>
      <c r="BP360">
        <v>48.19</v>
      </c>
      <c r="BQ360">
        <v>65.44</v>
      </c>
      <c r="BR360">
        <v>63.73</v>
      </c>
      <c r="BS360">
        <v>65.180000000000007</v>
      </c>
      <c r="BT360">
        <v>68.45</v>
      </c>
    </row>
    <row r="361" spans="1:72"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AB361" t="s">
        <v>231</v>
      </c>
      <c r="AC361" t="str">
        <f>IFERROR(VLOOKUP(AB361,'class and classification'!$A$1:$B$338,2,FALSE),VLOOKUP(AB361,'class and classification'!$A$340:$B$378,2,FALSE))</f>
        <v>Predominantly Rural</v>
      </c>
      <c r="AD361" t="str">
        <f>IFERROR(VLOOKUP(AB361,'class and classification'!$A$1:$C$338,3,FALSE),VLOOKUP(AB361,'class and classification'!$A$340:$C$378,3,FALSE))</f>
        <v>SD</v>
      </c>
      <c r="AI361">
        <v>15.3</v>
      </c>
      <c r="AJ361">
        <v>54.7</v>
      </c>
      <c r="BB361" t="s">
        <v>203</v>
      </c>
      <c r="BC361" t="str">
        <f>IFERROR(VLOOKUP(BB361,'class and classification'!$A$1:$B$338,2,FALSE),VLOOKUP(BB361,'class and classification'!$A$340:$B$378,2,FALSE))</f>
        <v>Predominantly Urban</v>
      </c>
      <c r="BD361" t="str">
        <f>IFERROR(VLOOKUP(BB361,'class and classification'!$A$1:$C$338,3,FALSE),VLOOKUP(BB361,'class and classification'!$A$340:$C$378,3,FALSE))</f>
        <v>UA</v>
      </c>
      <c r="BG361">
        <v>0.4</v>
      </c>
      <c r="BH361">
        <v>1.1000000000000001</v>
      </c>
      <c r="BI361">
        <v>2.8</v>
      </c>
      <c r="BJ361">
        <v>4.4000000000000004</v>
      </c>
      <c r="BL361" t="s">
        <v>203</v>
      </c>
      <c r="BM361" t="str">
        <f>IFERROR(VLOOKUP(BL361,'class and classification'!$A$1:$B$338,2,FALSE),VLOOKUP(BL361,'class and classification'!$A$340:$B$378,2,FALSE))</f>
        <v>Predominantly Urban</v>
      </c>
      <c r="BN361" t="str">
        <f>IFERROR(VLOOKUP(BL361,'class and classification'!$A$1:$C$338,3,FALSE),VLOOKUP(BL361,'class and classification'!$A$340:$C$378,3,FALSE))</f>
        <v>UA</v>
      </c>
      <c r="BO361">
        <v>76.08</v>
      </c>
      <c r="BP361">
        <v>72.13</v>
      </c>
      <c r="BQ361">
        <v>89.33</v>
      </c>
      <c r="BR361">
        <v>93.75</v>
      </c>
      <c r="BS361">
        <v>92.66</v>
      </c>
      <c r="BT361">
        <v>94.58</v>
      </c>
    </row>
    <row r="362" spans="1:72"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AB362" t="s">
        <v>108</v>
      </c>
      <c r="AC362" t="str">
        <f>IFERROR(VLOOKUP(AB362,'class and classification'!$A$1:$B$338,2,FALSE),VLOOKUP(AB362,'class and classification'!$A$340:$B$378,2,FALSE))</f>
        <v>Urban with Significant Rural</v>
      </c>
      <c r="AD362" t="str">
        <f>IFERROR(VLOOKUP(AB362,'class and classification'!$A$1:$C$338,3,FALSE),VLOOKUP(AB362,'class and classification'!$A$340:$C$378,3,FALSE))</f>
        <v>SD</v>
      </c>
      <c r="AI362">
        <v>5.3</v>
      </c>
      <c r="AJ362">
        <v>26.4</v>
      </c>
      <c r="BB362" t="s">
        <v>35</v>
      </c>
      <c r="BC362" t="str">
        <f>IFERROR(VLOOKUP(BB362,'class and classification'!$A$1:$B$338,2,FALSE),VLOOKUP(BB362,'class and classification'!$A$340:$B$378,2,FALSE))</f>
        <v>Predominantly Urban</v>
      </c>
      <c r="BD362" t="str">
        <f>IFERROR(VLOOKUP(BB362,'class and classification'!$A$1:$C$338,3,FALSE),VLOOKUP(BB362,'class and classification'!$A$340:$C$378,3,FALSE))</f>
        <v>UA</v>
      </c>
      <c r="BH362">
        <v>13.8</v>
      </c>
      <c r="BI362">
        <v>20.100000000000001</v>
      </c>
      <c r="BJ362">
        <v>31.8</v>
      </c>
      <c r="BL362" t="s">
        <v>35</v>
      </c>
      <c r="BM362" t="str">
        <f>IFERROR(VLOOKUP(BL362,'class and classification'!$A$1:$B$338,2,FALSE),VLOOKUP(BL362,'class and classification'!$A$340:$B$378,2,FALSE))</f>
        <v>Predominantly Urban</v>
      </c>
      <c r="BN362" t="str">
        <f>IFERROR(VLOOKUP(BL362,'class and classification'!$A$1:$C$338,3,FALSE),VLOOKUP(BL362,'class and classification'!$A$340:$C$378,3,FALSE))</f>
        <v>UA</v>
      </c>
      <c r="BR362">
        <v>88.12</v>
      </c>
      <c r="BS362">
        <v>88.31</v>
      </c>
      <c r="BT362">
        <v>89.19</v>
      </c>
    </row>
    <row r="363" spans="1:72"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AB363" t="s">
        <v>267</v>
      </c>
      <c r="AC363" t="str">
        <f>IFERROR(VLOOKUP(AB363,'class and classification'!$A$1:$B$338,2,FALSE),VLOOKUP(AB363,'class and classification'!$A$340:$B$378,2,FALSE))</f>
        <v>Predominantly Rural</v>
      </c>
      <c r="AD363" t="str">
        <f>IFERROR(VLOOKUP(AB363,'class and classification'!$A$1:$C$338,3,FALSE),VLOOKUP(AB363,'class and classification'!$A$340:$C$378,3,FALSE))</f>
        <v>SD</v>
      </c>
      <c r="AI363">
        <v>6</v>
      </c>
      <c r="AJ363">
        <v>23.9</v>
      </c>
      <c r="BB363" t="s">
        <v>239</v>
      </c>
      <c r="BC363" t="str">
        <f>IFERROR(VLOOKUP(BB363,'class and classification'!$A$1:$B$338,2,FALSE),VLOOKUP(BB363,'class and classification'!$A$340:$B$378,2,FALSE))</f>
        <v>Predominantly Urban</v>
      </c>
      <c r="BD363" t="str">
        <f>IFERROR(VLOOKUP(BB363,'class and classification'!$A$1:$C$338,3,FALSE),VLOOKUP(BB363,'class and classification'!$A$340:$C$378,3,FALSE))</f>
        <v>UA</v>
      </c>
      <c r="BG363">
        <v>4</v>
      </c>
      <c r="BH363">
        <v>6.7</v>
      </c>
      <c r="BI363">
        <v>11.6</v>
      </c>
      <c r="BJ363">
        <v>13.9</v>
      </c>
      <c r="BL363" t="s">
        <v>239</v>
      </c>
      <c r="BM363" t="str">
        <f>IFERROR(VLOOKUP(BL363,'class and classification'!$A$1:$B$338,2,FALSE),VLOOKUP(BL363,'class and classification'!$A$340:$B$378,2,FALSE))</f>
        <v>Predominantly Urban</v>
      </c>
      <c r="BN363" t="str">
        <f>IFERROR(VLOOKUP(BL363,'class and classification'!$A$1:$C$338,3,FALSE),VLOOKUP(BL363,'class and classification'!$A$340:$C$378,3,FALSE))</f>
        <v>UA</v>
      </c>
      <c r="BO363">
        <v>59.150000000000006</v>
      </c>
      <c r="BP363">
        <v>56.83</v>
      </c>
      <c r="BQ363">
        <v>80.17</v>
      </c>
      <c r="BR363">
        <v>85.05</v>
      </c>
      <c r="BS363">
        <v>85.4</v>
      </c>
      <c r="BT363">
        <v>81.58</v>
      </c>
    </row>
    <row r="364" spans="1:72"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AB364" t="s">
        <v>277</v>
      </c>
      <c r="AC364" t="str">
        <f>IFERROR(VLOOKUP(AB364,'class and classification'!$A$1:$B$338,2,FALSE),VLOOKUP(AB364,'class and classification'!$A$340:$B$378,2,FALSE))</f>
        <v>Predominantly Urban</v>
      </c>
      <c r="AD364" t="str">
        <f>IFERROR(VLOOKUP(AB364,'class and classification'!$A$1:$C$338,3,FALSE),VLOOKUP(AB364,'class and classification'!$A$340:$C$378,3,FALSE))</f>
        <v>SD</v>
      </c>
      <c r="AI364">
        <v>49.1</v>
      </c>
      <c r="AJ364">
        <v>61.1</v>
      </c>
      <c r="BB364" t="s">
        <v>268</v>
      </c>
      <c r="BC364" t="str">
        <f>IFERROR(VLOOKUP(BB364,'class and classification'!$A$1:$B$338,2,FALSE),VLOOKUP(BB364,'class and classification'!$A$340:$B$378,2,FALSE))</f>
        <v>Predominantly Urban</v>
      </c>
      <c r="BD364" t="str">
        <f>IFERROR(VLOOKUP(BB364,'class and classification'!$A$1:$C$338,3,FALSE),VLOOKUP(BB364,'class and classification'!$A$340:$C$378,3,FALSE))</f>
        <v>UA</v>
      </c>
      <c r="BG364">
        <v>5.3</v>
      </c>
      <c r="BH364">
        <v>8.4</v>
      </c>
      <c r="BI364">
        <v>14.5</v>
      </c>
      <c r="BJ364">
        <v>34.6</v>
      </c>
      <c r="BL364" t="s">
        <v>268</v>
      </c>
      <c r="BM364" t="str">
        <f>IFERROR(VLOOKUP(BL364,'class and classification'!$A$1:$B$338,2,FALSE),VLOOKUP(BL364,'class and classification'!$A$340:$B$378,2,FALSE))</f>
        <v>Predominantly Urban</v>
      </c>
      <c r="BN364" t="str">
        <f>IFERROR(VLOOKUP(BL364,'class and classification'!$A$1:$C$338,3,FALSE),VLOOKUP(BL364,'class and classification'!$A$340:$C$378,3,FALSE))</f>
        <v>UA</v>
      </c>
      <c r="BO364">
        <v>63.29</v>
      </c>
      <c r="BP364">
        <v>70.010000000000005</v>
      </c>
      <c r="BQ364">
        <v>80.09</v>
      </c>
      <c r="BR364">
        <v>83.47</v>
      </c>
      <c r="BS364">
        <v>88.64</v>
      </c>
      <c r="BT364">
        <v>89.1</v>
      </c>
    </row>
    <row r="365" spans="1:72" x14ac:dyDescent="0.3">
      <c r="AB365" t="s">
        <v>280</v>
      </c>
      <c r="AC365" t="str">
        <f>IFERROR(VLOOKUP(AB365,'class and classification'!$A$1:$B$338,2,FALSE),VLOOKUP(AB365,'class and classification'!$A$340:$B$378,2,FALSE))</f>
        <v>Urban with Significant Rural</v>
      </c>
      <c r="AD365" t="str">
        <f>IFERROR(VLOOKUP(AB365,'class and classification'!$A$1:$C$338,3,FALSE),VLOOKUP(AB365,'class and classification'!$A$340:$C$378,3,FALSE))</f>
        <v>SD</v>
      </c>
      <c r="AI365">
        <v>11.6</v>
      </c>
      <c r="AJ365">
        <v>24.1</v>
      </c>
      <c r="BB365" t="s">
        <v>281</v>
      </c>
      <c r="BC365" t="str">
        <f>IFERROR(VLOOKUP(BB365,'class and classification'!$A$1:$B$338,2,FALSE),VLOOKUP(BB365,'class and classification'!$A$340:$B$378,2,FALSE))</f>
        <v>Predominantly Urban</v>
      </c>
      <c r="BD365" t="str">
        <f>IFERROR(VLOOKUP(BB365,'class and classification'!$A$1:$C$338,3,FALSE),VLOOKUP(BB365,'class and classification'!$A$340:$C$378,3,FALSE))</f>
        <v>UA</v>
      </c>
      <c r="BG365">
        <v>3.5</v>
      </c>
      <c r="BH365">
        <v>14.8</v>
      </c>
      <c r="BI365">
        <v>24</v>
      </c>
      <c r="BJ365">
        <v>45.7</v>
      </c>
      <c r="BL365" t="s">
        <v>281</v>
      </c>
      <c r="BM365" t="str">
        <f>IFERROR(VLOOKUP(BL365,'class and classification'!$A$1:$B$338,2,FALSE),VLOOKUP(BL365,'class and classification'!$A$340:$B$378,2,FALSE))</f>
        <v>Predominantly Urban</v>
      </c>
      <c r="BN365" t="str">
        <f>IFERROR(VLOOKUP(BL365,'class and classification'!$A$1:$C$338,3,FALSE),VLOOKUP(BL365,'class and classification'!$A$340:$C$378,3,FALSE))</f>
        <v>UA</v>
      </c>
      <c r="BO365">
        <v>64.67</v>
      </c>
      <c r="BP365">
        <v>70.89</v>
      </c>
      <c r="BQ365">
        <v>88.75</v>
      </c>
      <c r="BR365">
        <v>90.13</v>
      </c>
      <c r="BS365">
        <v>86.62</v>
      </c>
      <c r="BT365">
        <v>88.21</v>
      </c>
    </row>
    <row r="366" spans="1:72"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AB366" t="s">
        <v>285</v>
      </c>
      <c r="AC366" t="str">
        <f>IFERROR(VLOOKUP(AB366,'class and classification'!$A$1:$B$338,2,FALSE),VLOOKUP(AB366,'class and classification'!$A$340:$B$378,2,FALSE))</f>
        <v>Urban with Significant Rural</v>
      </c>
      <c r="AD366" t="str">
        <f>IFERROR(VLOOKUP(AB366,'class and classification'!$A$1:$C$338,3,FALSE),VLOOKUP(AB366,'class and classification'!$A$340:$C$378,3,FALSE))</f>
        <v>SD</v>
      </c>
      <c r="AI366">
        <v>8.3000000000000007</v>
      </c>
      <c r="AJ366">
        <v>34.6</v>
      </c>
      <c r="BB366" t="s">
        <v>307</v>
      </c>
      <c r="BC366" t="str">
        <f>IFERROR(VLOOKUP(BB366,'class and classification'!$A$1:$B$338,2,FALSE),VLOOKUP(BB366,'class and classification'!$A$340:$B$378,2,FALSE))</f>
        <v>Predominantly Rural</v>
      </c>
      <c r="BD366" t="str">
        <f>IFERROR(VLOOKUP(BB366,'class and classification'!$A$1:$C$338,3,FALSE),VLOOKUP(BB366,'class and classification'!$A$340:$C$378,3,FALSE))</f>
        <v>UA</v>
      </c>
      <c r="BG366">
        <v>3.3</v>
      </c>
      <c r="BH366">
        <v>7.2</v>
      </c>
      <c r="BI366">
        <v>19.2</v>
      </c>
      <c r="BJ366">
        <v>26.9</v>
      </c>
      <c r="BL366" t="s">
        <v>307</v>
      </c>
      <c r="BM366" t="str">
        <f>IFERROR(VLOOKUP(BL366,'class and classification'!$A$1:$B$338,2,FALSE),VLOOKUP(BL366,'class and classification'!$A$340:$B$378,2,FALSE))</f>
        <v>Predominantly Rural</v>
      </c>
      <c r="BN366" t="str">
        <f>IFERROR(VLOOKUP(BL366,'class and classification'!$A$1:$C$338,3,FALSE),VLOOKUP(BL366,'class and classification'!$A$340:$C$378,3,FALSE))</f>
        <v>UA</v>
      </c>
      <c r="BO366">
        <v>31.44</v>
      </c>
      <c r="BP366">
        <v>39.71</v>
      </c>
      <c r="BQ366">
        <v>69.12</v>
      </c>
      <c r="BR366">
        <v>73.23</v>
      </c>
      <c r="BS366">
        <v>73.86</v>
      </c>
      <c r="BT366">
        <v>74.61</v>
      </c>
    </row>
    <row r="367" spans="1:72"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v>82</v>
      </c>
      <c r="F367">
        <v>88</v>
      </c>
      <c r="G367">
        <v>89.4</v>
      </c>
      <c r="H367">
        <v>90.4</v>
      </c>
      <c r="I367">
        <v>92.1</v>
      </c>
      <c r="J367">
        <v>92.5</v>
      </c>
      <c r="AB367" t="s">
        <v>63</v>
      </c>
      <c r="AC367" t="str">
        <f>IFERROR(VLOOKUP(AB367,'class and classification'!$A$1:$B$338,2,FALSE),VLOOKUP(AB367,'class and classification'!$A$340:$B$378,2,FALSE))</f>
        <v>Urban with Significant Rural</v>
      </c>
      <c r="AD367" t="str">
        <f>IFERROR(VLOOKUP(AB367,'class and classification'!$A$1:$C$338,3,FALSE),VLOOKUP(AB367,'class and classification'!$A$340:$C$378,3,FALSE))</f>
        <v>SD</v>
      </c>
      <c r="AI367">
        <v>10.5</v>
      </c>
      <c r="AJ367">
        <v>14.6</v>
      </c>
      <c r="BB367" t="s">
        <v>85</v>
      </c>
      <c r="BC367" t="str">
        <f>IFERROR(VLOOKUP(BB367,'class and classification'!$A$1:$B$338,2,FALSE),VLOOKUP(BB367,'class and classification'!$A$340:$B$378,2,FALSE))</f>
        <v>Predominantly Rural</v>
      </c>
      <c r="BD367" t="str">
        <f>IFERROR(VLOOKUP(BB367,'class and classification'!$A$1:$C$338,3,FALSE),VLOOKUP(BB367,'class and classification'!$A$340:$C$378,3,FALSE))</f>
        <v>UA</v>
      </c>
      <c r="BH367">
        <v>3.3</v>
      </c>
      <c r="BI367">
        <v>6.3</v>
      </c>
      <c r="BJ367">
        <v>12.9</v>
      </c>
      <c r="BL367" t="s">
        <v>85</v>
      </c>
      <c r="BM367" t="str">
        <f>IFERROR(VLOOKUP(BL367,'class and classification'!$A$1:$B$338,2,FALSE),VLOOKUP(BL367,'class and classification'!$A$340:$B$378,2,FALSE))</f>
        <v>Predominantly Rural</v>
      </c>
      <c r="BN367" t="str">
        <f>IFERROR(VLOOKUP(BL367,'class and classification'!$A$1:$C$338,3,FALSE),VLOOKUP(BL367,'class and classification'!$A$340:$C$378,3,FALSE))</f>
        <v>UA</v>
      </c>
      <c r="BR367">
        <v>65.52</v>
      </c>
      <c r="BS367">
        <v>66.739999999999995</v>
      </c>
      <c r="BT367">
        <v>68.61</v>
      </c>
    </row>
    <row r="368" spans="1:72"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81</v>
      </c>
      <c r="F368">
        <v>83</v>
      </c>
      <c r="G368">
        <v>85.399999999999991</v>
      </c>
      <c r="H368">
        <v>86.9</v>
      </c>
      <c r="I368">
        <v>89.1</v>
      </c>
      <c r="J368">
        <v>89.9</v>
      </c>
      <c r="AB368" t="s">
        <v>200</v>
      </c>
      <c r="AC368" t="str">
        <f>IFERROR(VLOOKUP(AB368,'class and classification'!$A$1:$B$338,2,FALSE),VLOOKUP(AB368,'class and classification'!$A$340:$B$378,2,FALSE))</f>
        <v>Predominantly Urban</v>
      </c>
      <c r="AD368" t="str">
        <f>IFERROR(VLOOKUP(AB368,'class and classification'!$A$1:$C$338,3,FALSE),VLOOKUP(AB368,'class and classification'!$A$340:$C$378,3,FALSE))</f>
        <v>SD</v>
      </c>
      <c r="AI368">
        <v>2.5</v>
      </c>
      <c r="AJ368">
        <v>1.5</v>
      </c>
      <c r="BB368" t="s">
        <v>347</v>
      </c>
      <c r="BC368" t="str">
        <f>IFERROR(VLOOKUP(BB368,'class and classification'!$A$1:$B$338,2,FALSE),VLOOKUP(BB368,'class and classification'!$A$340:$B$378,2,FALSE))</f>
        <v>Predominantly Urban</v>
      </c>
      <c r="BD368" t="str">
        <f>IFERROR(VLOOKUP(BB368,'class and classification'!$A$1:$C$338,3,FALSE),VLOOKUP(BB368,'class and classification'!$A$340:$C$378,3,FALSE))</f>
        <v>UA</v>
      </c>
      <c r="BG368">
        <v>19.899999999999999</v>
      </c>
      <c r="BL368" t="s">
        <v>347</v>
      </c>
      <c r="BM368" t="str">
        <f>IFERROR(VLOOKUP(BL368,'class and classification'!$A$1:$B$338,2,FALSE),VLOOKUP(BL368,'class and classification'!$A$340:$B$378,2,FALSE))</f>
        <v>Predominantly Urban</v>
      </c>
      <c r="BN368" t="str">
        <f>IFERROR(VLOOKUP(BL368,'class and classification'!$A$1:$C$338,3,FALSE),VLOOKUP(BL368,'class and classification'!$A$340:$C$378,3,FALSE))</f>
        <v>UA</v>
      </c>
      <c r="BO368">
        <v>96.57</v>
      </c>
      <c r="BP368">
        <v>79.260000000000005</v>
      </c>
      <c r="BQ368">
        <v>89.99</v>
      </c>
    </row>
    <row r="369" spans="1:72"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v>85</v>
      </c>
      <c r="F369">
        <v>88</v>
      </c>
      <c r="G369">
        <v>90</v>
      </c>
      <c r="H369">
        <v>90.4</v>
      </c>
      <c r="I369">
        <v>91.8</v>
      </c>
      <c r="J369">
        <v>92.5</v>
      </c>
      <c r="AB369" t="s">
        <v>245</v>
      </c>
      <c r="AC369" t="str">
        <f>IFERROR(VLOOKUP(AB369,'class and classification'!$A$1:$B$338,2,FALSE),VLOOKUP(AB369,'class and classification'!$A$340:$B$378,2,FALSE))</f>
        <v>Predominantly Rural</v>
      </c>
      <c r="AD369" t="str">
        <f>IFERROR(VLOOKUP(AB369,'class and classification'!$A$1:$C$338,3,FALSE),VLOOKUP(AB369,'class and classification'!$A$340:$C$378,3,FALSE))</f>
        <v>SD</v>
      </c>
      <c r="AI369">
        <v>23.6</v>
      </c>
      <c r="AJ369">
        <v>24.2</v>
      </c>
      <c r="BB369" t="s">
        <v>358</v>
      </c>
      <c r="BC369" t="str">
        <f>IFERROR(VLOOKUP(BB369,'class and classification'!$A$1:$B$338,2,FALSE),VLOOKUP(BB369,'class and classification'!$A$340:$B$378,2,FALSE))</f>
        <v>Predominantly Urban</v>
      </c>
      <c r="BD369" t="str">
        <f>IFERROR(VLOOKUP(BB369,'class and classification'!$A$1:$C$338,3,FALSE),VLOOKUP(BB369,'class and classification'!$A$340:$C$378,3,FALSE))</f>
        <v>UA</v>
      </c>
      <c r="BG369">
        <v>3.2</v>
      </c>
      <c r="BL369" t="s">
        <v>358</v>
      </c>
      <c r="BM369" t="str">
        <f>IFERROR(VLOOKUP(BL369,'class and classification'!$A$1:$B$338,2,FALSE),VLOOKUP(BL369,'class and classification'!$A$340:$B$378,2,FALSE))</f>
        <v>Predominantly Urban</v>
      </c>
      <c r="BN369" t="str">
        <f>IFERROR(VLOOKUP(BL369,'class and classification'!$A$1:$C$338,3,FALSE),VLOOKUP(BL369,'class and classification'!$A$340:$C$378,3,FALSE))</f>
        <v>UA</v>
      </c>
      <c r="BO369">
        <v>91.45</v>
      </c>
      <c r="BP369">
        <v>74.09</v>
      </c>
      <c r="BQ369">
        <v>86.36</v>
      </c>
    </row>
    <row r="370" spans="1:72"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v>75</v>
      </c>
      <c r="F370">
        <v>78</v>
      </c>
      <c r="G370">
        <v>82.3</v>
      </c>
      <c r="H370">
        <v>81.7</v>
      </c>
      <c r="I370">
        <v>84</v>
      </c>
      <c r="J370">
        <v>84.2</v>
      </c>
      <c r="AB370" t="s">
        <v>287</v>
      </c>
      <c r="AC370" t="str">
        <f>IFERROR(VLOOKUP(AB370,'class and classification'!$A$1:$B$338,2,FALSE),VLOOKUP(AB370,'class and classification'!$A$340:$B$378,2,FALSE))</f>
        <v>Predominantly Rural</v>
      </c>
      <c r="AD370" t="str">
        <f>IFERROR(VLOOKUP(AB370,'class and classification'!$A$1:$C$338,3,FALSE),VLOOKUP(AB370,'class and classification'!$A$340:$C$378,3,FALSE))</f>
        <v>SD</v>
      </c>
      <c r="AI370">
        <v>16.5</v>
      </c>
      <c r="AJ370">
        <v>19</v>
      </c>
      <c r="BB370" t="s">
        <v>1228</v>
      </c>
      <c r="BC370" t="e">
        <f>IFERROR(VLOOKUP(BB370,'class and classification'!$A$1:$B$338,2,FALSE),VLOOKUP(BB370,'class and classification'!$A$340:$B$378,2,FALSE))</f>
        <v>#N/A</v>
      </c>
      <c r="BD370" t="e">
        <f>IFERROR(VLOOKUP(BB370,'class and classification'!$A$1:$C$338,3,FALSE),VLOOKUP(BB370,'class and classification'!$A$340:$C$378,3,FALSE))</f>
        <v>#N/A</v>
      </c>
      <c r="BG370">
        <v>15.4</v>
      </c>
      <c r="BH370">
        <v>15.7</v>
      </c>
      <c r="BI370">
        <v>16.100000000000001</v>
      </c>
      <c r="BJ370">
        <v>16.899999999999999</v>
      </c>
      <c r="BL370" t="s">
        <v>1228</v>
      </c>
      <c r="BM370" t="e">
        <f>IFERROR(VLOOKUP(BL370,'class and classification'!$A$1:$B$338,2,FALSE),VLOOKUP(BL370,'class and classification'!$A$340:$B$378,2,FALSE))</f>
        <v>#N/A</v>
      </c>
      <c r="BN370" t="e">
        <f>IFERROR(VLOOKUP(BL370,'class and classification'!$A$1:$C$338,3,FALSE),VLOOKUP(BL370,'class and classification'!$A$340:$C$378,3,FALSE))</f>
        <v>#N/A</v>
      </c>
      <c r="BP370">
        <v>7.14</v>
      </c>
      <c r="BQ370">
        <v>22.34</v>
      </c>
      <c r="BR370">
        <v>25.86</v>
      </c>
      <c r="BS370">
        <v>30.92</v>
      </c>
      <c r="BT370">
        <v>31.27</v>
      </c>
    </row>
    <row r="371" spans="1:72"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72</v>
      </c>
      <c r="F371">
        <v>80</v>
      </c>
      <c r="G371">
        <v>81.100000000000009</v>
      </c>
      <c r="H371">
        <v>81.399999999999991</v>
      </c>
      <c r="I371">
        <v>83.4</v>
      </c>
      <c r="J371">
        <v>85</v>
      </c>
      <c r="AB371" t="s">
        <v>303</v>
      </c>
      <c r="AC371" t="str">
        <f>IFERROR(VLOOKUP(AB371,'class and classification'!$A$1:$B$338,2,FALSE),VLOOKUP(AB371,'class and classification'!$A$340:$B$378,2,FALSE))</f>
        <v>Predominantly Rural</v>
      </c>
      <c r="AD371" t="str">
        <f>IFERROR(VLOOKUP(AB371,'class and classification'!$A$1:$C$338,3,FALSE),VLOOKUP(AB371,'class and classification'!$A$340:$C$378,3,FALSE))</f>
        <v>SD</v>
      </c>
      <c r="AI371">
        <v>24.9</v>
      </c>
      <c r="AJ371">
        <v>42.2</v>
      </c>
      <c r="BB371" t="s">
        <v>1233</v>
      </c>
      <c r="BC371" t="e">
        <f>IFERROR(VLOOKUP(BB371,'class and classification'!$A$1:$B$338,2,FALSE),VLOOKUP(BB371,'class and classification'!$A$340:$B$378,2,FALSE))</f>
        <v>#N/A</v>
      </c>
      <c r="BD371" t="e">
        <f>IFERROR(VLOOKUP(BB371,'class and classification'!$A$1:$C$338,3,FALSE),VLOOKUP(BB371,'class and classification'!$A$340:$C$378,3,FALSE))</f>
        <v>#N/A</v>
      </c>
      <c r="BG371">
        <v>14.2</v>
      </c>
      <c r="BH371">
        <v>14.5</v>
      </c>
      <c r="BI371">
        <v>15.7</v>
      </c>
      <c r="BJ371">
        <v>17.100000000000001</v>
      </c>
      <c r="BL371" t="s">
        <v>1233</v>
      </c>
      <c r="BM371" t="e">
        <f>IFERROR(VLOOKUP(BL371,'class and classification'!$A$1:$B$338,2,FALSE),VLOOKUP(BL371,'class and classification'!$A$340:$B$378,2,FALSE))</f>
        <v>#N/A</v>
      </c>
      <c r="BN371" t="e">
        <f>IFERROR(VLOOKUP(BL371,'class and classification'!$A$1:$C$338,3,FALSE),VLOOKUP(BL371,'class and classification'!$A$340:$C$378,3,FALSE))</f>
        <v>#N/A</v>
      </c>
      <c r="BP371">
        <v>15.38</v>
      </c>
      <c r="BQ371">
        <v>50.7</v>
      </c>
      <c r="BR371">
        <v>52.89</v>
      </c>
      <c r="BS371">
        <v>56.88</v>
      </c>
      <c r="BT371">
        <v>56.65</v>
      </c>
    </row>
    <row r="372" spans="1:72"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v>89</v>
      </c>
      <c r="F372">
        <v>91</v>
      </c>
      <c r="G372">
        <v>91.3</v>
      </c>
      <c r="H372">
        <v>92.2</v>
      </c>
      <c r="I372">
        <v>93.3</v>
      </c>
      <c r="J372">
        <v>93.7</v>
      </c>
      <c r="AB372" t="s">
        <v>100</v>
      </c>
      <c r="AC372" t="str">
        <f>IFERROR(VLOOKUP(AB372,'class and classification'!$A$1:$B$338,2,FALSE),VLOOKUP(AB372,'class and classification'!$A$340:$B$378,2,FALSE))</f>
        <v>Predominantly Urban</v>
      </c>
      <c r="AD372" t="str">
        <f>IFERROR(VLOOKUP(AB372,'class and classification'!$A$1:$C$338,3,FALSE),VLOOKUP(AB372,'class and classification'!$A$340:$C$378,3,FALSE))</f>
        <v>SD</v>
      </c>
      <c r="AI372">
        <v>4.5</v>
      </c>
      <c r="AJ372">
        <v>15.7</v>
      </c>
      <c r="BB372" t="s">
        <v>1236</v>
      </c>
      <c r="BC372" t="e">
        <f>IFERROR(VLOOKUP(BB372,'class and classification'!$A$1:$B$338,2,FALSE),VLOOKUP(BB372,'class and classification'!$A$340:$B$378,2,FALSE))</f>
        <v>#N/A</v>
      </c>
      <c r="BD372" t="e">
        <f>IFERROR(VLOOKUP(BB372,'class and classification'!$A$1:$C$338,3,FALSE),VLOOKUP(BB372,'class and classification'!$A$340:$C$378,3,FALSE))</f>
        <v>#N/A</v>
      </c>
      <c r="BG372">
        <v>3.8</v>
      </c>
      <c r="BH372">
        <v>4.0999999999999996</v>
      </c>
      <c r="BI372">
        <v>7.2</v>
      </c>
      <c r="BJ372">
        <v>10.1</v>
      </c>
      <c r="BL372" t="s">
        <v>1236</v>
      </c>
      <c r="BM372" t="e">
        <f>IFERROR(VLOOKUP(BL372,'class and classification'!$A$1:$B$338,2,FALSE),VLOOKUP(BL372,'class and classification'!$A$340:$B$378,2,FALSE))</f>
        <v>#N/A</v>
      </c>
      <c r="BN372" t="e">
        <f>IFERROR(VLOOKUP(BL372,'class and classification'!$A$1:$C$338,3,FALSE),VLOOKUP(BL372,'class and classification'!$A$340:$C$378,3,FALSE))</f>
        <v>#N/A</v>
      </c>
      <c r="BP372">
        <v>21.39</v>
      </c>
      <c r="BQ372">
        <v>59.35</v>
      </c>
      <c r="BR372">
        <v>69.45</v>
      </c>
      <c r="BS372">
        <v>71.459999999999994</v>
      </c>
      <c r="BT372">
        <v>72.17</v>
      </c>
    </row>
    <row r="373" spans="1:72"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v>77</v>
      </c>
      <c r="F373">
        <v>86</v>
      </c>
      <c r="G373">
        <v>87.300000000000011</v>
      </c>
      <c r="H373">
        <v>88.300000000000011</v>
      </c>
      <c r="I373">
        <v>91.2</v>
      </c>
      <c r="J373">
        <v>92.8</v>
      </c>
      <c r="AB373" t="s">
        <v>103</v>
      </c>
      <c r="AC373" t="str">
        <f>IFERROR(VLOOKUP(AB373,'class and classification'!$A$1:$B$338,2,FALSE),VLOOKUP(AB373,'class and classification'!$A$340:$B$378,2,FALSE))</f>
        <v>Predominantly Urban</v>
      </c>
      <c r="AD373" t="str">
        <f>IFERROR(VLOOKUP(AB373,'class and classification'!$A$1:$C$338,3,FALSE),VLOOKUP(AB373,'class and classification'!$A$340:$C$378,3,FALSE))</f>
        <v>SD</v>
      </c>
      <c r="AI373">
        <v>60.2</v>
      </c>
      <c r="AJ373">
        <v>67.900000000000006</v>
      </c>
      <c r="BB373" t="s">
        <v>1240</v>
      </c>
      <c r="BC373" t="e">
        <f>IFERROR(VLOOKUP(BB373,'class and classification'!$A$1:$B$338,2,FALSE),VLOOKUP(BB373,'class and classification'!$A$340:$B$378,2,FALSE))</f>
        <v>#N/A</v>
      </c>
      <c r="BD373" t="e">
        <f>IFERROR(VLOOKUP(BB373,'class and classification'!$A$1:$C$338,3,FALSE),VLOOKUP(BB373,'class and classification'!$A$340:$C$378,3,FALSE))</f>
        <v>#N/A</v>
      </c>
      <c r="BG373">
        <v>5.8</v>
      </c>
      <c r="BH373">
        <v>5.6</v>
      </c>
      <c r="BI373">
        <v>8</v>
      </c>
      <c r="BJ373">
        <v>23.6</v>
      </c>
      <c r="BL373" t="s">
        <v>1240</v>
      </c>
      <c r="BM373" t="e">
        <f>IFERROR(VLOOKUP(BL373,'class and classification'!$A$1:$B$338,2,FALSE),VLOOKUP(BL373,'class and classification'!$A$340:$B$378,2,FALSE))</f>
        <v>#N/A</v>
      </c>
      <c r="BN373" t="e">
        <f>IFERROR(VLOOKUP(BL373,'class and classification'!$A$1:$C$338,3,FALSE),VLOOKUP(BL373,'class and classification'!$A$340:$C$378,3,FALSE))</f>
        <v>#N/A</v>
      </c>
      <c r="BP373">
        <v>32.32</v>
      </c>
      <c r="BQ373">
        <v>62.16</v>
      </c>
      <c r="BR373">
        <v>60.67</v>
      </c>
      <c r="BS373">
        <v>62.48</v>
      </c>
      <c r="BT373">
        <v>62.65</v>
      </c>
    </row>
    <row r="374" spans="1:72" x14ac:dyDescent="0.3">
      <c r="AB374" t="s">
        <v>118</v>
      </c>
      <c r="AC374" t="str">
        <f>IFERROR(VLOOKUP(AB374,'class and classification'!$A$1:$B$338,2,FALSE),VLOOKUP(AB374,'class and classification'!$A$340:$B$378,2,FALSE))</f>
        <v>Predominantly Urban</v>
      </c>
      <c r="AD374" t="str">
        <f>IFERROR(VLOOKUP(AB374,'class and classification'!$A$1:$C$338,3,FALSE),VLOOKUP(AB374,'class and classification'!$A$340:$C$378,3,FALSE))</f>
        <v>SD</v>
      </c>
      <c r="AI374">
        <v>2.7</v>
      </c>
      <c r="AJ374">
        <v>3.6</v>
      </c>
      <c r="BB374" t="s">
        <v>639</v>
      </c>
      <c r="BC374" t="e">
        <f>IFERROR(VLOOKUP(BB374,'class and classification'!$A$1:$B$338,2,FALSE),VLOOKUP(BB374,'class and classification'!$A$340:$B$378,2,FALSE))</f>
        <v>#N/A</v>
      </c>
      <c r="BD374" t="e">
        <f>IFERROR(VLOOKUP(BB374,'class and classification'!$A$1:$C$338,3,FALSE),VLOOKUP(BB374,'class and classification'!$A$340:$C$378,3,FALSE))</f>
        <v>#N/A</v>
      </c>
      <c r="BG374">
        <v>8.3000000000000007</v>
      </c>
      <c r="BH374">
        <v>9.3000000000000007</v>
      </c>
      <c r="BI374">
        <v>18.399999999999999</v>
      </c>
      <c r="BJ374">
        <v>56.4</v>
      </c>
      <c r="BL374" t="s">
        <v>639</v>
      </c>
      <c r="BM374" t="e">
        <f>IFERROR(VLOOKUP(BL374,'class and classification'!$A$1:$B$338,2,FALSE),VLOOKUP(BL374,'class and classification'!$A$340:$B$378,2,FALSE))</f>
        <v>#N/A</v>
      </c>
      <c r="BN374" t="e">
        <f>IFERROR(VLOOKUP(BL374,'class and classification'!$A$1:$C$338,3,FALSE),VLOOKUP(BL374,'class and classification'!$A$340:$C$378,3,FALSE))</f>
        <v>#N/A</v>
      </c>
      <c r="BP374">
        <v>21.29</v>
      </c>
      <c r="BQ374">
        <v>62.19</v>
      </c>
      <c r="BR374">
        <v>63.92</v>
      </c>
      <c r="BS374">
        <v>62.4</v>
      </c>
      <c r="BT374">
        <v>60.97</v>
      </c>
    </row>
    <row r="375" spans="1:72"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AB375" t="s">
        <v>176</v>
      </c>
      <c r="AC375" t="str">
        <f>IFERROR(VLOOKUP(AB375,'class and classification'!$A$1:$B$338,2,FALSE),VLOOKUP(AB375,'class and classification'!$A$340:$B$378,2,FALSE))</f>
        <v>Urban with Significant Rural</v>
      </c>
      <c r="AD375" t="str">
        <f>IFERROR(VLOOKUP(AB375,'class and classification'!$A$1:$C$338,3,FALSE),VLOOKUP(AB375,'class and classification'!$A$340:$C$378,3,FALSE))</f>
        <v>SD</v>
      </c>
      <c r="AI375">
        <v>10.3</v>
      </c>
      <c r="AJ375">
        <v>11</v>
      </c>
      <c r="BB375" t="s">
        <v>644</v>
      </c>
      <c r="BC375" t="e">
        <f>IFERROR(VLOOKUP(BB375,'class and classification'!$A$1:$B$338,2,FALSE),VLOOKUP(BB375,'class and classification'!$A$340:$B$378,2,FALSE))</f>
        <v>#N/A</v>
      </c>
      <c r="BD375" t="e">
        <f>IFERROR(VLOOKUP(BB375,'class and classification'!$A$1:$C$338,3,FALSE),VLOOKUP(BB375,'class and classification'!$A$340:$C$378,3,FALSE))</f>
        <v>#N/A</v>
      </c>
      <c r="BG375">
        <v>15.8</v>
      </c>
      <c r="BH375">
        <v>26.6</v>
      </c>
      <c r="BI375">
        <v>36.200000000000003</v>
      </c>
      <c r="BJ375">
        <v>41</v>
      </c>
      <c r="BL375" t="s">
        <v>644</v>
      </c>
      <c r="BM375" t="e">
        <f>IFERROR(VLOOKUP(BL375,'class and classification'!$A$1:$B$338,2,FALSE),VLOOKUP(BL375,'class and classification'!$A$340:$B$378,2,FALSE))</f>
        <v>#N/A</v>
      </c>
      <c r="BN375" t="e">
        <f>IFERROR(VLOOKUP(BL375,'class and classification'!$A$1:$C$338,3,FALSE),VLOOKUP(BL375,'class and classification'!$A$340:$C$378,3,FALSE))</f>
        <v>#N/A</v>
      </c>
      <c r="BO375">
        <v>8.5599999999999987</v>
      </c>
      <c r="BP375">
        <v>40.090000000000003</v>
      </c>
      <c r="BQ375">
        <v>68.84</v>
      </c>
      <c r="BR375">
        <v>73.38</v>
      </c>
      <c r="BS375">
        <v>72.69</v>
      </c>
      <c r="BT375">
        <v>73.180000000000007</v>
      </c>
    </row>
    <row r="376" spans="1:72"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97</v>
      </c>
      <c r="F376">
        <v>98</v>
      </c>
      <c r="G376">
        <v>98.8</v>
      </c>
      <c r="H376">
        <v>98.3</v>
      </c>
      <c r="I376">
        <v>98.3</v>
      </c>
      <c r="J376">
        <v>97.9</v>
      </c>
      <c r="AB376" t="s">
        <v>210</v>
      </c>
      <c r="AC376" t="str">
        <f>IFERROR(VLOOKUP(AB376,'class and classification'!$A$1:$B$338,2,FALSE),VLOOKUP(AB376,'class and classification'!$A$340:$B$378,2,FALSE))</f>
        <v>Predominantly Urban</v>
      </c>
      <c r="AD376" t="str">
        <f>IFERROR(VLOOKUP(AB376,'class and classification'!$A$1:$C$338,3,FALSE),VLOOKUP(AB376,'class and classification'!$A$340:$C$378,3,FALSE))</f>
        <v>SD</v>
      </c>
      <c r="AI376">
        <v>19.7</v>
      </c>
      <c r="AJ376">
        <v>25.8</v>
      </c>
      <c r="BB376" t="s">
        <v>647</v>
      </c>
      <c r="BC376" t="e">
        <f>IFERROR(VLOOKUP(BB376,'class and classification'!$A$1:$B$338,2,FALSE),VLOOKUP(BB376,'class and classification'!$A$340:$B$378,2,FALSE))</f>
        <v>#N/A</v>
      </c>
      <c r="BD376" t="e">
        <f>IFERROR(VLOOKUP(BB376,'class and classification'!$A$1:$C$338,3,FALSE),VLOOKUP(BB376,'class and classification'!$A$340:$C$378,3,FALSE))</f>
        <v>#N/A</v>
      </c>
      <c r="BG376">
        <v>16.3</v>
      </c>
      <c r="BH376">
        <v>17</v>
      </c>
      <c r="BI376">
        <v>16.3</v>
      </c>
      <c r="BJ376">
        <v>17.899999999999999</v>
      </c>
      <c r="BL376" t="s">
        <v>647</v>
      </c>
      <c r="BM376" t="e">
        <f>IFERROR(VLOOKUP(BL376,'class and classification'!$A$1:$B$338,2,FALSE),VLOOKUP(BL376,'class and classification'!$A$340:$B$378,2,FALSE))</f>
        <v>#N/A</v>
      </c>
      <c r="BN376" t="e">
        <f>IFERROR(VLOOKUP(BL376,'class and classification'!$A$1:$C$338,3,FALSE),VLOOKUP(BL376,'class and classification'!$A$340:$C$378,3,FALSE))</f>
        <v>#N/A</v>
      </c>
      <c r="BP376">
        <v>2.2200000000000002</v>
      </c>
      <c r="BQ376">
        <v>55.36</v>
      </c>
      <c r="BR376">
        <v>56.96</v>
      </c>
      <c r="BS376">
        <v>60.76</v>
      </c>
      <c r="BT376">
        <v>61.69</v>
      </c>
    </row>
    <row r="377" spans="1:72"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v>86</v>
      </c>
      <c r="F377">
        <v>88</v>
      </c>
      <c r="G377">
        <v>92.7</v>
      </c>
      <c r="H377">
        <v>95.199999999999989</v>
      </c>
      <c r="I377">
        <v>95.6</v>
      </c>
      <c r="J377">
        <v>95.2</v>
      </c>
      <c r="AB377" t="s">
        <v>220</v>
      </c>
      <c r="AC377" t="str">
        <f>IFERROR(VLOOKUP(AB377,'class and classification'!$A$1:$B$338,2,FALSE),VLOOKUP(AB377,'class and classification'!$A$340:$B$378,2,FALSE))</f>
        <v>Predominantly Urban</v>
      </c>
      <c r="AD377" t="str">
        <f>IFERROR(VLOOKUP(AB377,'class and classification'!$A$1:$C$338,3,FALSE),VLOOKUP(AB377,'class and classification'!$A$340:$C$378,3,FALSE))</f>
        <v>SD</v>
      </c>
      <c r="AI377">
        <v>3.1</v>
      </c>
      <c r="AJ377">
        <v>67.099999999999994</v>
      </c>
      <c r="BB377" t="s">
        <v>1242</v>
      </c>
      <c r="BC377" t="e">
        <f>IFERROR(VLOOKUP(BB377,'class and classification'!$A$1:$B$338,2,FALSE),VLOOKUP(BB377,'class and classification'!$A$340:$B$378,2,FALSE))</f>
        <v>#N/A</v>
      </c>
      <c r="BD377" t="e">
        <f>IFERROR(VLOOKUP(BB377,'class and classification'!$A$1:$C$338,3,FALSE),VLOOKUP(BB377,'class and classification'!$A$340:$C$378,3,FALSE))</f>
        <v>#N/A</v>
      </c>
      <c r="BG377">
        <v>19.7</v>
      </c>
      <c r="BH377">
        <v>20</v>
      </c>
      <c r="BI377">
        <v>20</v>
      </c>
      <c r="BJ377">
        <v>21.8</v>
      </c>
      <c r="BL377" t="s">
        <v>1242</v>
      </c>
      <c r="BM377" t="e">
        <f>IFERROR(VLOOKUP(BL377,'class and classification'!$A$1:$B$338,2,FALSE),VLOOKUP(BL377,'class and classification'!$A$340:$B$378,2,FALSE))</f>
        <v>#N/A</v>
      </c>
      <c r="BN377" t="e">
        <f>IFERROR(VLOOKUP(BL377,'class and classification'!$A$1:$C$338,3,FALSE),VLOOKUP(BL377,'class and classification'!$A$340:$C$378,3,FALSE))</f>
        <v>#N/A</v>
      </c>
      <c r="BP377">
        <v>10.52</v>
      </c>
      <c r="BQ377">
        <v>47.53</v>
      </c>
      <c r="BR377">
        <v>50.35</v>
      </c>
      <c r="BS377">
        <v>54.4</v>
      </c>
      <c r="BT377">
        <v>54.92</v>
      </c>
    </row>
    <row r="378" spans="1:72"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98</v>
      </c>
      <c r="F378">
        <v>99</v>
      </c>
      <c r="G378">
        <v>99.5</v>
      </c>
      <c r="H378">
        <v>99</v>
      </c>
      <c r="I378">
        <v>98.9</v>
      </c>
      <c r="J378">
        <v>98.7</v>
      </c>
      <c r="AB378" t="s">
        <v>253</v>
      </c>
      <c r="AC378" t="str">
        <f>IFERROR(VLOOKUP(AB378,'class and classification'!$A$1:$B$338,2,FALSE),VLOOKUP(AB378,'class and classification'!$A$340:$B$378,2,FALSE))</f>
        <v>Predominantly Urban</v>
      </c>
      <c r="AD378" t="str">
        <f>IFERROR(VLOOKUP(AB378,'class and classification'!$A$1:$C$338,3,FALSE),VLOOKUP(AB378,'class and classification'!$A$340:$C$378,3,FALSE))</f>
        <v>SD</v>
      </c>
      <c r="AI378">
        <v>23</v>
      </c>
      <c r="AJ378">
        <v>23.3</v>
      </c>
      <c r="BB378" t="s">
        <v>1246</v>
      </c>
      <c r="BC378" t="e">
        <f>IFERROR(VLOOKUP(BB378,'class and classification'!$A$1:$B$338,2,FALSE),VLOOKUP(BB378,'class and classification'!$A$340:$B$378,2,FALSE))</f>
        <v>#N/A</v>
      </c>
      <c r="BD378" t="e">
        <f>IFERROR(VLOOKUP(BB378,'class and classification'!$A$1:$C$338,3,FALSE),VLOOKUP(BB378,'class and classification'!$A$340:$C$378,3,FALSE))</f>
        <v>#N/A</v>
      </c>
      <c r="BG378">
        <v>4.8</v>
      </c>
      <c r="BH378">
        <v>5.2</v>
      </c>
      <c r="BI378">
        <v>6.4</v>
      </c>
      <c r="BJ378">
        <v>8.1999999999999993</v>
      </c>
      <c r="BL378" t="s">
        <v>1246</v>
      </c>
      <c r="BM378" t="e">
        <f>IFERROR(VLOOKUP(BL378,'class and classification'!$A$1:$B$338,2,FALSE),VLOOKUP(BL378,'class and classification'!$A$340:$B$378,2,FALSE))</f>
        <v>#N/A</v>
      </c>
      <c r="BN378" t="e">
        <f>IFERROR(VLOOKUP(BL378,'class and classification'!$A$1:$C$338,3,FALSE),VLOOKUP(BL378,'class and classification'!$A$340:$C$378,3,FALSE))</f>
        <v>#N/A</v>
      </c>
      <c r="BP378">
        <v>15.71</v>
      </c>
      <c r="BQ378">
        <v>58.47</v>
      </c>
      <c r="BR378">
        <v>62</v>
      </c>
      <c r="BS378">
        <v>65.5</v>
      </c>
      <c r="BT378">
        <v>65.61</v>
      </c>
    </row>
    <row r="379" spans="1:72"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v>98</v>
      </c>
      <c r="F379">
        <v>98</v>
      </c>
      <c r="G379">
        <v>98.9</v>
      </c>
      <c r="H379">
        <v>98.9</v>
      </c>
      <c r="I379">
        <v>98.8</v>
      </c>
      <c r="J379">
        <v>98.7</v>
      </c>
      <c r="AB379" t="s">
        <v>265</v>
      </c>
      <c r="AC379" t="str">
        <f>IFERROR(VLOOKUP(AB379,'class and classification'!$A$1:$B$338,2,FALSE),VLOOKUP(AB379,'class and classification'!$A$340:$B$378,2,FALSE))</f>
        <v>Predominantly Urban</v>
      </c>
      <c r="AD379" t="str">
        <f>IFERROR(VLOOKUP(AB379,'class and classification'!$A$1:$C$338,3,FALSE),VLOOKUP(AB379,'class and classification'!$A$340:$C$378,3,FALSE))</f>
        <v>SD</v>
      </c>
      <c r="AI379">
        <v>7.6</v>
      </c>
      <c r="AJ379">
        <v>12.9</v>
      </c>
      <c r="BB379" t="s">
        <v>1248</v>
      </c>
      <c r="BC379" t="e">
        <f>IFERROR(VLOOKUP(BB379,'class and classification'!$A$1:$B$338,2,FALSE),VLOOKUP(BB379,'class and classification'!$A$340:$B$378,2,FALSE))</f>
        <v>#N/A</v>
      </c>
      <c r="BD379" t="e">
        <f>IFERROR(VLOOKUP(BB379,'class and classification'!$A$1:$C$338,3,FALSE),VLOOKUP(BB379,'class and classification'!$A$340:$C$378,3,FALSE))</f>
        <v>#N/A</v>
      </c>
      <c r="BG379">
        <v>6.3</v>
      </c>
      <c r="BH379">
        <v>12.4</v>
      </c>
      <c r="BI379">
        <v>19.100000000000001</v>
      </c>
      <c r="BJ379">
        <v>33</v>
      </c>
      <c r="BL379" t="s">
        <v>1248</v>
      </c>
      <c r="BM379" t="e">
        <f>IFERROR(VLOOKUP(BL379,'class and classification'!$A$1:$B$338,2,FALSE),VLOOKUP(BL379,'class and classification'!$A$340:$B$378,2,FALSE))</f>
        <v>#N/A</v>
      </c>
      <c r="BN379" t="e">
        <f>IFERROR(VLOOKUP(BL379,'class and classification'!$A$1:$C$338,3,FALSE),VLOOKUP(BL379,'class and classification'!$A$340:$C$378,3,FALSE))</f>
        <v>#N/A</v>
      </c>
      <c r="BP379">
        <v>27.94</v>
      </c>
      <c r="BQ379">
        <v>58.4</v>
      </c>
      <c r="BR379">
        <v>58.63</v>
      </c>
      <c r="BS379">
        <v>62.45</v>
      </c>
      <c r="BT379">
        <v>65.09</v>
      </c>
    </row>
    <row r="380" spans="1:72"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v>97</v>
      </c>
      <c r="F380">
        <v>98</v>
      </c>
      <c r="G380">
        <v>98.6</v>
      </c>
      <c r="H380">
        <v>98.600000000000009</v>
      </c>
      <c r="I380">
        <v>98.9</v>
      </c>
      <c r="J380">
        <v>98.7</v>
      </c>
      <c r="AB380" t="s">
        <v>271</v>
      </c>
      <c r="AC380" t="str">
        <f>IFERROR(VLOOKUP(AB380,'class and classification'!$A$1:$B$338,2,FALSE),VLOOKUP(AB380,'class and classification'!$A$340:$B$378,2,FALSE))</f>
        <v>Urban with Significant Rural</v>
      </c>
      <c r="AD380" t="str">
        <f>IFERROR(VLOOKUP(AB380,'class and classification'!$A$1:$C$338,3,FALSE),VLOOKUP(AB380,'class and classification'!$A$340:$C$378,3,FALSE))</f>
        <v>SD</v>
      </c>
      <c r="AI380">
        <v>11.3</v>
      </c>
      <c r="AJ380">
        <v>15.4</v>
      </c>
      <c r="BB380" t="s">
        <v>1270</v>
      </c>
      <c r="BC380" t="e">
        <f>IFERROR(VLOOKUP(BB380,'class and classification'!$A$1:$B$338,2,FALSE),VLOOKUP(BB380,'class and classification'!$A$340:$B$378,2,FALSE))</f>
        <v>#N/A</v>
      </c>
      <c r="BD380" t="e">
        <f>IFERROR(VLOOKUP(BB380,'class and classification'!$A$1:$C$338,3,FALSE),VLOOKUP(BB380,'class and classification'!$A$340:$C$378,3,FALSE))</f>
        <v>#N/A</v>
      </c>
      <c r="BG380">
        <v>4.7</v>
      </c>
      <c r="BH380">
        <v>13.3</v>
      </c>
      <c r="BI380">
        <v>28.2</v>
      </c>
      <c r="BJ380">
        <v>31.9</v>
      </c>
      <c r="BL380" t="s">
        <v>1270</v>
      </c>
      <c r="BM380" t="e">
        <f>IFERROR(VLOOKUP(BL380,'class and classification'!$A$1:$B$338,2,FALSE),VLOOKUP(BL380,'class and classification'!$A$340:$B$378,2,FALSE))</f>
        <v>#N/A</v>
      </c>
      <c r="BN380" t="e">
        <f>IFERROR(VLOOKUP(BL380,'class and classification'!$A$1:$C$338,3,FALSE),VLOOKUP(BL380,'class and classification'!$A$340:$C$378,3,FALSE))</f>
        <v>#N/A</v>
      </c>
      <c r="BP380">
        <v>50.44</v>
      </c>
      <c r="BQ380">
        <v>73.78</v>
      </c>
      <c r="BR380">
        <v>80.930000000000007</v>
      </c>
      <c r="BS380">
        <v>79.459999999999994</v>
      </c>
      <c r="BT380">
        <v>79.38</v>
      </c>
    </row>
    <row r="381" spans="1:72"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v>88</v>
      </c>
      <c r="F381">
        <v>92</v>
      </c>
      <c r="G381">
        <v>94.300000000000011</v>
      </c>
      <c r="H381">
        <v>95.3</v>
      </c>
      <c r="I381">
        <v>95.7</v>
      </c>
      <c r="J381">
        <v>95.3</v>
      </c>
      <c r="AB381" t="s">
        <v>295</v>
      </c>
      <c r="AC381" t="str">
        <f>IFERROR(VLOOKUP(AB381,'class and classification'!$A$1:$B$338,2,FALSE),VLOOKUP(AB381,'class and classification'!$A$340:$B$378,2,FALSE))</f>
        <v>Predominantly Rural</v>
      </c>
      <c r="AD381" t="str">
        <f>IFERROR(VLOOKUP(AB381,'class and classification'!$A$1:$C$338,3,FALSE),VLOOKUP(AB381,'class and classification'!$A$340:$C$378,3,FALSE))</f>
        <v>SD</v>
      </c>
      <c r="AI381">
        <v>5.4</v>
      </c>
      <c r="AJ381">
        <v>14.5</v>
      </c>
      <c r="BB381" t="s">
        <v>1264</v>
      </c>
      <c r="BC381" t="e">
        <f>IFERROR(VLOOKUP(BB381,'class and classification'!$A$1:$B$338,2,FALSE),VLOOKUP(BB381,'class and classification'!$A$340:$B$378,2,FALSE))</f>
        <v>#N/A</v>
      </c>
      <c r="BD381" t="e">
        <f>IFERROR(VLOOKUP(BB381,'class and classification'!$A$1:$C$338,3,FALSE),VLOOKUP(BB381,'class and classification'!$A$340:$C$378,3,FALSE))</f>
        <v>#N/A</v>
      </c>
      <c r="BG381">
        <v>2.2000000000000002</v>
      </c>
      <c r="BH381">
        <v>2.7</v>
      </c>
      <c r="BI381">
        <v>3</v>
      </c>
      <c r="BJ381">
        <v>4.4000000000000004</v>
      </c>
      <c r="BL381" t="s">
        <v>1264</v>
      </c>
      <c r="BM381" t="e">
        <f>IFERROR(VLOOKUP(BL381,'class and classification'!$A$1:$B$338,2,FALSE),VLOOKUP(BL381,'class and classification'!$A$340:$B$378,2,FALSE))</f>
        <v>#N/A</v>
      </c>
      <c r="BN381" t="e">
        <f>IFERROR(VLOOKUP(BL381,'class and classification'!$A$1:$C$338,3,FALSE),VLOOKUP(BL381,'class and classification'!$A$340:$C$378,3,FALSE))</f>
        <v>#N/A</v>
      </c>
      <c r="BP381">
        <v>32.130000000000003</v>
      </c>
      <c r="BQ381">
        <v>72.03</v>
      </c>
      <c r="BR381">
        <v>73.36</v>
      </c>
      <c r="BS381">
        <v>77.08</v>
      </c>
      <c r="BT381">
        <v>79.900000000000006</v>
      </c>
    </row>
    <row r="382" spans="1:72"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v>92</v>
      </c>
      <c r="F382">
        <v>94</v>
      </c>
      <c r="G382">
        <v>96.300000000000011</v>
      </c>
      <c r="H382">
        <v>96.600000000000009</v>
      </c>
      <c r="I382">
        <v>97.1</v>
      </c>
      <c r="J382">
        <v>97</v>
      </c>
      <c r="AB382" t="s">
        <v>311</v>
      </c>
      <c r="AC382" t="str">
        <f>IFERROR(VLOOKUP(AB382,'class and classification'!$A$1:$B$338,2,FALSE),VLOOKUP(AB382,'class and classification'!$A$340:$B$378,2,FALSE))</f>
        <v>Predominantly Urban</v>
      </c>
      <c r="AD382" t="str">
        <f>IFERROR(VLOOKUP(AB382,'class and classification'!$A$1:$C$338,3,FALSE),VLOOKUP(AB382,'class and classification'!$A$340:$C$378,3,FALSE))</f>
        <v>SD</v>
      </c>
      <c r="AI382">
        <v>3.4</v>
      </c>
      <c r="AJ382">
        <v>3.9</v>
      </c>
      <c r="BB382" t="s">
        <v>1268</v>
      </c>
      <c r="BC382" t="e">
        <f>IFERROR(VLOOKUP(BB382,'class and classification'!$A$1:$B$338,2,FALSE),VLOOKUP(BB382,'class and classification'!$A$340:$B$378,2,FALSE))</f>
        <v>#N/A</v>
      </c>
      <c r="BD382" t="e">
        <f>IFERROR(VLOOKUP(BB382,'class and classification'!$A$1:$C$338,3,FALSE),VLOOKUP(BB382,'class and classification'!$A$340:$C$378,3,FALSE))</f>
        <v>#N/A</v>
      </c>
      <c r="BG382">
        <v>4.9000000000000004</v>
      </c>
      <c r="BH382">
        <v>9.1999999999999993</v>
      </c>
      <c r="BI382">
        <v>22.5</v>
      </c>
      <c r="BJ382">
        <v>35</v>
      </c>
      <c r="BL382" t="s">
        <v>1268</v>
      </c>
      <c r="BM382" t="e">
        <f>IFERROR(VLOOKUP(BL382,'class and classification'!$A$1:$B$338,2,FALSE),VLOOKUP(BL382,'class and classification'!$A$340:$B$378,2,FALSE))</f>
        <v>#N/A</v>
      </c>
      <c r="BN382" t="e">
        <f>IFERROR(VLOOKUP(BL382,'class and classification'!$A$1:$C$338,3,FALSE),VLOOKUP(BL382,'class and classification'!$A$340:$C$378,3,FALSE))</f>
        <v>#N/A</v>
      </c>
      <c r="BP382">
        <v>49.61</v>
      </c>
      <c r="BQ382">
        <v>78.459999999999994</v>
      </c>
      <c r="BR382">
        <v>85.44</v>
      </c>
      <c r="BS382">
        <v>84.34</v>
      </c>
      <c r="BT382">
        <v>84.69</v>
      </c>
    </row>
    <row r="383" spans="1:72" x14ac:dyDescent="0.3">
      <c r="AB383" t="s">
        <v>5</v>
      </c>
      <c r="AC383" t="str">
        <f>IFERROR(VLOOKUP(AB383,'class and classification'!$A$1:$B$338,2,FALSE),VLOOKUP(AB383,'class and classification'!$A$340:$B$378,2,FALSE))</f>
        <v>Predominantly Urban</v>
      </c>
      <c r="AD383" t="str">
        <f>IFERROR(VLOOKUP(AB383,'class and classification'!$A$1:$C$338,3,FALSE),VLOOKUP(AB383,'class and classification'!$A$340:$C$378,3,FALSE))</f>
        <v>SD</v>
      </c>
      <c r="AI383">
        <v>0.6</v>
      </c>
      <c r="AJ383">
        <v>1.8</v>
      </c>
      <c r="BB383" t="s">
        <v>631</v>
      </c>
      <c r="BC383" t="e">
        <f>IFERROR(VLOOKUP(BB383,'class and classification'!$A$1:$B$338,2,FALSE),VLOOKUP(BB383,'class and classification'!$A$340:$B$378,2,FALSE))</f>
        <v>#N/A</v>
      </c>
      <c r="BD383" t="e">
        <f>IFERROR(VLOOKUP(BB383,'class and classification'!$A$1:$C$338,3,FALSE),VLOOKUP(BB383,'class and classification'!$A$340:$C$378,3,FALSE))</f>
        <v>#N/A</v>
      </c>
      <c r="BG383">
        <v>4.3</v>
      </c>
      <c r="BH383">
        <v>5.3</v>
      </c>
      <c r="BI383">
        <v>22.5</v>
      </c>
      <c r="BJ383">
        <v>44.3</v>
      </c>
      <c r="BL383" t="s">
        <v>631</v>
      </c>
      <c r="BM383" t="e">
        <f>IFERROR(VLOOKUP(BL383,'class and classification'!$A$1:$B$338,2,FALSE),VLOOKUP(BL383,'class and classification'!$A$340:$B$378,2,FALSE))</f>
        <v>#N/A</v>
      </c>
      <c r="BN383" t="e">
        <f>IFERROR(VLOOKUP(BL383,'class and classification'!$A$1:$C$338,3,FALSE),VLOOKUP(BL383,'class and classification'!$A$340:$C$378,3,FALSE))</f>
        <v>#N/A</v>
      </c>
      <c r="BP383">
        <v>40.270000000000003</v>
      </c>
      <c r="BQ383">
        <v>64.84</v>
      </c>
      <c r="BR383">
        <v>69.849999999999994</v>
      </c>
      <c r="BS383">
        <v>67.11</v>
      </c>
      <c r="BT383">
        <v>68.209999999999994</v>
      </c>
    </row>
    <row r="384" spans="1:72"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AB384" t="s">
        <v>10</v>
      </c>
      <c r="AC384" t="str">
        <f>IFERROR(VLOOKUP(AB384,'class and classification'!$A$1:$B$338,2,FALSE),VLOOKUP(AB384,'class and classification'!$A$340:$B$378,2,FALSE))</f>
        <v>Predominantly Urban</v>
      </c>
      <c r="AD384" t="str">
        <f>IFERROR(VLOOKUP(AB384,'class and classification'!$A$1:$C$338,3,FALSE),VLOOKUP(AB384,'class and classification'!$A$340:$C$378,3,FALSE))</f>
        <v>SD</v>
      </c>
      <c r="AI384">
        <v>3.4</v>
      </c>
      <c r="AJ384">
        <v>11.9</v>
      </c>
      <c r="BB384" t="s">
        <v>636</v>
      </c>
      <c r="BC384" t="e">
        <f>IFERROR(VLOOKUP(BB384,'class and classification'!$A$1:$B$338,2,FALSE),VLOOKUP(BB384,'class and classification'!$A$340:$B$378,2,FALSE))</f>
        <v>#N/A</v>
      </c>
      <c r="BD384" t="e">
        <f>IFERROR(VLOOKUP(BB384,'class and classification'!$A$1:$C$338,3,FALSE),VLOOKUP(BB384,'class and classification'!$A$340:$C$378,3,FALSE))</f>
        <v>#N/A</v>
      </c>
      <c r="BG384">
        <v>6.8</v>
      </c>
      <c r="BH384">
        <v>29.5</v>
      </c>
      <c r="BI384">
        <v>43.7</v>
      </c>
      <c r="BJ384">
        <v>47.9</v>
      </c>
      <c r="BL384" t="s">
        <v>636</v>
      </c>
      <c r="BM384" t="e">
        <f>IFERROR(VLOOKUP(BL384,'class and classification'!$A$1:$B$338,2,FALSE),VLOOKUP(BL384,'class and classification'!$A$340:$B$378,2,FALSE))</f>
        <v>#N/A</v>
      </c>
      <c r="BN384" t="e">
        <f>IFERROR(VLOOKUP(BL384,'class and classification'!$A$1:$C$338,3,FALSE),VLOOKUP(BL384,'class and classification'!$A$340:$C$378,3,FALSE))</f>
        <v>#N/A</v>
      </c>
      <c r="BP384">
        <v>58.92</v>
      </c>
      <c r="BQ384">
        <v>83.72</v>
      </c>
      <c r="BR384">
        <v>88.91</v>
      </c>
      <c r="BS384">
        <v>88.51</v>
      </c>
      <c r="BT384">
        <v>91.63</v>
      </c>
    </row>
    <row r="385" spans="1:72"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v>86</v>
      </c>
      <c r="F385">
        <v>92</v>
      </c>
      <c r="G385">
        <v>94.4</v>
      </c>
      <c r="H385">
        <v>95</v>
      </c>
      <c r="I385">
        <v>96.4</v>
      </c>
      <c r="J385">
        <v>96</v>
      </c>
      <c r="AB385" t="s">
        <v>67</v>
      </c>
      <c r="AC385" t="str">
        <f>IFERROR(VLOOKUP(AB385,'class and classification'!$A$1:$B$338,2,FALSE),VLOOKUP(AB385,'class and classification'!$A$340:$B$378,2,FALSE))</f>
        <v>Predominantly Rural</v>
      </c>
      <c r="AD385" t="str">
        <f>IFERROR(VLOOKUP(AB385,'class and classification'!$A$1:$C$338,3,FALSE),VLOOKUP(AB385,'class and classification'!$A$340:$C$378,3,FALSE))</f>
        <v>SD</v>
      </c>
      <c r="AI385">
        <v>19.2</v>
      </c>
      <c r="AJ385">
        <v>22</v>
      </c>
      <c r="BB385" t="s">
        <v>1327</v>
      </c>
      <c r="BC385" t="e">
        <f>IFERROR(VLOOKUP(BB385,'class and classification'!$A$1:$B$338,2,FALSE),VLOOKUP(BB385,'class and classification'!$A$340:$B$378,2,FALSE))</f>
        <v>#N/A</v>
      </c>
      <c r="BD385" t="e">
        <f>IFERROR(VLOOKUP(BB385,'class and classification'!$A$1:$C$338,3,FALSE),VLOOKUP(BB385,'class and classification'!$A$340:$C$378,3,FALSE))</f>
        <v>#N/A</v>
      </c>
      <c r="BL385" t="s">
        <v>1327</v>
      </c>
      <c r="BM385" t="e">
        <f>IFERROR(VLOOKUP(BL385,'class and classification'!$A$1:$B$338,2,FALSE),VLOOKUP(BL385,'class and classification'!$A$340:$B$378,2,FALSE))</f>
        <v>#N/A</v>
      </c>
      <c r="BN385" t="e">
        <f>IFERROR(VLOOKUP(BL385,'class and classification'!$A$1:$C$338,3,FALSE),VLOOKUP(BL385,'class and classification'!$A$340:$C$378,3,FALSE))</f>
        <v>#N/A</v>
      </c>
    </row>
    <row r="386" spans="1:72"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v>97</v>
      </c>
      <c r="F386">
        <v>98</v>
      </c>
      <c r="G386">
        <v>98.8</v>
      </c>
      <c r="H386">
        <v>97.4</v>
      </c>
      <c r="I386">
        <v>97.7</v>
      </c>
      <c r="J386">
        <v>97.2</v>
      </c>
      <c r="AB386" t="s">
        <v>77</v>
      </c>
      <c r="AC386" t="str">
        <f>IFERROR(VLOOKUP(AB386,'class and classification'!$A$1:$B$338,2,FALSE),VLOOKUP(AB386,'class and classification'!$A$340:$B$378,2,FALSE))</f>
        <v>Predominantly Urban</v>
      </c>
      <c r="AD386" t="str">
        <f>IFERROR(VLOOKUP(AB386,'class and classification'!$A$1:$C$338,3,FALSE),VLOOKUP(AB386,'class and classification'!$A$340:$C$378,3,FALSE))</f>
        <v>SD</v>
      </c>
      <c r="AI386">
        <v>3</v>
      </c>
      <c r="AJ386">
        <v>6.8</v>
      </c>
      <c r="BB386" t="s">
        <v>1254</v>
      </c>
      <c r="BC386" t="e">
        <f>IFERROR(VLOOKUP(BB386,'class and classification'!$A$1:$B$338,2,FALSE),VLOOKUP(BB386,'class and classification'!$A$340:$B$378,2,FALSE))</f>
        <v>#N/A</v>
      </c>
      <c r="BD386" t="e">
        <f>IFERROR(VLOOKUP(BB386,'class and classification'!$A$1:$C$338,3,FALSE),VLOOKUP(BB386,'class and classification'!$A$340:$C$378,3,FALSE))</f>
        <v>#N/A</v>
      </c>
      <c r="BG386">
        <v>2.2000000000000002</v>
      </c>
      <c r="BH386">
        <v>2.4</v>
      </c>
      <c r="BI386">
        <v>10</v>
      </c>
      <c r="BJ386">
        <v>44.3</v>
      </c>
      <c r="BL386" t="s">
        <v>1254</v>
      </c>
      <c r="BM386" t="e">
        <f>IFERROR(VLOOKUP(BL386,'class and classification'!$A$1:$B$338,2,FALSE),VLOOKUP(BL386,'class and classification'!$A$340:$B$378,2,FALSE))</f>
        <v>#N/A</v>
      </c>
      <c r="BN386" t="e">
        <f>IFERROR(VLOOKUP(BL386,'class and classification'!$A$1:$C$338,3,FALSE),VLOOKUP(BL386,'class and classification'!$A$340:$C$378,3,FALSE))</f>
        <v>#N/A</v>
      </c>
      <c r="BP386">
        <v>49.49</v>
      </c>
      <c r="BQ386">
        <v>76.760000000000005</v>
      </c>
      <c r="BR386">
        <v>81.040000000000006</v>
      </c>
      <c r="BS386">
        <v>81.53</v>
      </c>
      <c r="BT386">
        <v>81.99</v>
      </c>
    </row>
    <row r="387" spans="1:72"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84</v>
      </c>
      <c r="F387">
        <v>91</v>
      </c>
      <c r="G387">
        <v>93.4</v>
      </c>
      <c r="H387">
        <v>94.9</v>
      </c>
      <c r="I387">
        <v>95.9</v>
      </c>
      <c r="J387">
        <v>96</v>
      </c>
      <c r="AB387" t="s">
        <v>138</v>
      </c>
      <c r="AC387" t="str">
        <f>IFERROR(VLOOKUP(AB387,'class and classification'!$A$1:$B$338,2,FALSE),VLOOKUP(AB387,'class and classification'!$A$340:$B$378,2,FALSE))</f>
        <v>Predominantly Rural</v>
      </c>
      <c r="AD387" t="str">
        <f>IFERROR(VLOOKUP(AB387,'class and classification'!$A$1:$C$338,3,FALSE),VLOOKUP(AB387,'class and classification'!$A$340:$C$378,3,FALSE))</f>
        <v>SD</v>
      </c>
      <c r="AI387">
        <v>17.899999999999999</v>
      </c>
      <c r="AJ387">
        <v>31.6</v>
      </c>
      <c r="BB387" t="s">
        <v>1256</v>
      </c>
      <c r="BC387" t="e">
        <f>IFERROR(VLOOKUP(BB387,'class and classification'!$A$1:$B$338,2,FALSE),VLOOKUP(BB387,'class and classification'!$A$340:$B$378,2,FALSE))</f>
        <v>#N/A</v>
      </c>
      <c r="BD387" t="e">
        <f>IFERROR(VLOOKUP(BB387,'class and classification'!$A$1:$C$338,3,FALSE),VLOOKUP(BB387,'class and classification'!$A$340:$C$378,3,FALSE))</f>
        <v>#N/A</v>
      </c>
      <c r="BG387">
        <v>2.2999999999999998</v>
      </c>
      <c r="BH387">
        <v>7</v>
      </c>
      <c r="BI387">
        <v>16</v>
      </c>
      <c r="BJ387">
        <v>28.6</v>
      </c>
      <c r="BL387" t="s">
        <v>1256</v>
      </c>
      <c r="BM387" t="e">
        <f>IFERROR(VLOOKUP(BL387,'class and classification'!$A$1:$B$338,2,FALSE),VLOOKUP(BL387,'class and classification'!$A$340:$B$378,2,FALSE))</f>
        <v>#N/A</v>
      </c>
      <c r="BN387" t="e">
        <f>IFERROR(VLOOKUP(BL387,'class and classification'!$A$1:$C$338,3,FALSE),VLOOKUP(BL387,'class and classification'!$A$340:$C$378,3,FALSE))</f>
        <v>#N/A</v>
      </c>
      <c r="BP387">
        <v>25.15</v>
      </c>
      <c r="BQ387">
        <v>84.84</v>
      </c>
      <c r="BR387">
        <v>87.59</v>
      </c>
      <c r="BS387">
        <v>86.7</v>
      </c>
      <c r="BT387">
        <v>89.6</v>
      </c>
    </row>
    <row r="388" spans="1:72"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v>82</v>
      </c>
      <c r="F388">
        <v>93</v>
      </c>
      <c r="G388">
        <v>95.4</v>
      </c>
      <c r="H388">
        <v>95.5</v>
      </c>
      <c r="I388">
        <v>96.2</v>
      </c>
      <c r="J388">
        <v>96.1</v>
      </c>
      <c r="AB388" t="s">
        <v>173</v>
      </c>
      <c r="AC388" t="str">
        <f>IFERROR(VLOOKUP(AB388,'class and classification'!$A$1:$B$338,2,FALSE),VLOOKUP(AB388,'class and classification'!$A$340:$B$378,2,FALSE))</f>
        <v>Predominantly Urban</v>
      </c>
      <c r="AD388" t="str">
        <f>IFERROR(VLOOKUP(AB388,'class and classification'!$A$1:$C$338,3,FALSE),VLOOKUP(AB388,'class and classification'!$A$340:$C$378,3,FALSE))</f>
        <v>SD</v>
      </c>
      <c r="AI388">
        <v>23</v>
      </c>
      <c r="AJ388">
        <v>37.4</v>
      </c>
      <c r="BB388" t="s">
        <v>1260</v>
      </c>
      <c r="BC388" t="e">
        <f>IFERROR(VLOOKUP(BB388,'class and classification'!$A$1:$B$338,2,FALSE),VLOOKUP(BB388,'class and classification'!$A$340:$B$378,2,FALSE))</f>
        <v>#N/A</v>
      </c>
      <c r="BD388" t="e">
        <f>IFERROR(VLOOKUP(BB388,'class and classification'!$A$1:$C$338,3,FALSE),VLOOKUP(BB388,'class and classification'!$A$340:$C$378,3,FALSE))</f>
        <v>#N/A</v>
      </c>
      <c r="BG388">
        <v>1.2</v>
      </c>
      <c r="BH388">
        <v>1.3</v>
      </c>
      <c r="BI388">
        <v>2.4</v>
      </c>
      <c r="BJ388">
        <v>2.8</v>
      </c>
      <c r="BL388" t="s">
        <v>1260</v>
      </c>
      <c r="BM388" t="e">
        <f>IFERROR(VLOOKUP(BL388,'class and classification'!$A$1:$B$338,2,FALSE),VLOOKUP(BL388,'class and classification'!$A$340:$B$378,2,FALSE))</f>
        <v>#N/A</v>
      </c>
      <c r="BN388" t="e">
        <f>IFERROR(VLOOKUP(BL388,'class and classification'!$A$1:$C$338,3,FALSE),VLOOKUP(BL388,'class and classification'!$A$340:$C$378,3,FALSE))</f>
        <v>#N/A</v>
      </c>
      <c r="BP388">
        <v>40.25</v>
      </c>
      <c r="BQ388">
        <v>82.74</v>
      </c>
      <c r="BR388">
        <v>81.45</v>
      </c>
      <c r="BS388">
        <v>81.150000000000006</v>
      </c>
      <c r="BT388">
        <v>85.35</v>
      </c>
    </row>
    <row r="389" spans="1:72"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v>86</v>
      </c>
      <c r="F389">
        <v>89</v>
      </c>
      <c r="G389">
        <v>92</v>
      </c>
      <c r="H389">
        <v>95.300000000000011</v>
      </c>
      <c r="I389">
        <v>97.8</v>
      </c>
      <c r="J389">
        <v>98.7</v>
      </c>
      <c r="AB389" t="s">
        <v>315</v>
      </c>
      <c r="AC389" t="str">
        <f>IFERROR(VLOOKUP(AB389,'class and classification'!$A$1:$B$338,2,FALSE),VLOOKUP(AB389,'class and classification'!$A$340:$B$378,2,FALSE))</f>
        <v>Predominantly Urban</v>
      </c>
      <c r="AD389" t="str">
        <f>IFERROR(VLOOKUP(AB389,'class and classification'!$A$1:$C$338,3,FALSE),VLOOKUP(AB389,'class and classification'!$A$340:$C$378,3,FALSE))</f>
        <v>SD</v>
      </c>
      <c r="AI389">
        <v>33.6</v>
      </c>
      <c r="AJ389">
        <v>70.8</v>
      </c>
      <c r="BB389" t="s">
        <v>1262</v>
      </c>
      <c r="BC389" t="e">
        <f>IFERROR(VLOOKUP(BB389,'class and classification'!$A$1:$B$338,2,FALSE),VLOOKUP(BB389,'class and classification'!$A$340:$B$378,2,FALSE))</f>
        <v>#N/A</v>
      </c>
      <c r="BD389" t="e">
        <f>IFERROR(VLOOKUP(BB389,'class and classification'!$A$1:$C$338,3,FALSE),VLOOKUP(BB389,'class and classification'!$A$340:$C$378,3,FALSE))</f>
        <v>#N/A</v>
      </c>
      <c r="BG389">
        <v>2.5</v>
      </c>
      <c r="BH389">
        <v>6.2</v>
      </c>
      <c r="BI389">
        <v>11.3</v>
      </c>
      <c r="BJ389">
        <v>12.7</v>
      </c>
      <c r="BL389" t="s">
        <v>1262</v>
      </c>
      <c r="BM389" t="e">
        <f>IFERROR(VLOOKUP(BL389,'class and classification'!$A$1:$B$338,2,FALSE),VLOOKUP(BL389,'class and classification'!$A$340:$B$378,2,FALSE))</f>
        <v>#N/A</v>
      </c>
      <c r="BN389" t="e">
        <f>IFERROR(VLOOKUP(BL389,'class and classification'!$A$1:$C$338,3,FALSE),VLOOKUP(BL389,'class and classification'!$A$340:$C$378,3,FALSE))</f>
        <v>#N/A</v>
      </c>
      <c r="BP389">
        <v>43.89</v>
      </c>
      <c r="BQ389">
        <v>81.540000000000006</v>
      </c>
      <c r="BR389">
        <v>85.1</v>
      </c>
      <c r="BS389">
        <v>84.44</v>
      </c>
      <c r="BT389">
        <v>81.58</v>
      </c>
    </row>
    <row r="390" spans="1:72" x14ac:dyDescent="0.3">
      <c r="AB390" t="s">
        <v>90</v>
      </c>
      <c r="AC390" t="str">
        <f>IFERROR(VLOOKUP(AB390,'class and classification'!$A$1:$B$338,2,FALSE),VLOOKUP(AB390,'class and classification'!$A$340:$B$378,2,FALSE))</f>
        <v>Predominantly Rural</v>
      </c>
      <c r="AD390" t="str">
        <f>IFERROR(VLOOKUP(AB390,'class and classification'!$A$1:$C$338,3,FALSE),VLOOKUP(AB390,'class and classification'!$A$340:$C$378,3,FALSE))</f>
        <v>SD</v>
      </c>
      <c r="AI390">
        <v>10.199999999999999</v>
      </c>
      <c r="AJ390">
        <v>38</v>
      </c>
      <c r="BB390" t="s">
        <v>619</v>
      </c>
      <c r="BC390" t="e">
        <f>IFERROR(VLOOKUP(BB390,'class and classification'!$A$1:$B$338,2,FALSE),VLOOKUP(BB390,'class and classification'!$A$340:$B$378,2,FALSE))</f>
        <v>#N/A</v>
      </c>
      <c r="BD390" t="e">
        <f>IFERROR(VLOOKUP(BB390,'class and classification'!$A$1:$C$338,3,FALSE),VLOOKUP(BB390,'class and classification'!$A$340:$C$378,3,FALSE))</f>
        <v>#N/A</v>
      </c>
      <c r="BG390">
        <v>5.9</v>
      </c>
      <c r="BH390">
        <v>7</v>
      </c>
      <c r="BI390">
        <v>8.6999999999999993</v>
      </c>
      <c r="BJ390">
        <v>12.3</v>
      </c>
      <c r="BL390" t="s">
        <v>619</v>
      </c>
      <c r="BM390" t="e">
        <f>IFERROR(VLOOKUP(BL390,'class and classification'!$A$1:$B$338,2,FALSE),VLOOKUP(BL390,'class and classification'!$A$340:$B$378,2,FALSE))</f>
        <v>#N/A</v>
      </c>
      <c r="BN390" t="e">
        <f>IFERROR(VLOOKUP(BL390,'class and classification'!$A$1:$C$338,3,FALSE),VLOOKUP(BL390,'class and classification'!$A$340:$C$378,3,FALSE))</f>
        <v>#N/A</v>
      </c>
      <c r="BP390">
        <v>32.33</v>
      </c>
      <c r="BQ390">
        <v>68.27</v>
      </c>
      <c r="BR390">
        <v>70.38</v>
      </c>
      <c r="BS390">
        <v>72.489999999999995</v>
      </c>
      <c r="BT390">
        <v>71.209999999999994</v>
      </c>
    </row>
    <row r="391" spans="1:72" x14ac:dyDescent="0.3">
      <c r="A391" t="s">
        <v>233</v>
      </c>
      <c r="AB391" t="s">
        <v>105</v>
      </c>
      <c r="AC391" t="str">
        <f>IFERROR(VLOOKUP(AB391,'class and classification'!$A$1:$B$338,2,FALSE),VLOOKUP(AB391,'class and classification'!$A$340:$B$378,2,FALSE))</f>
        <v>Predominantly Urban</v>
      </c>
      <c r="AD391" t="str">
        <f>IFERROR(VLOOKUP(AB391,'class and classification'!$A$1:$C$338,3,FALSE),VLOOKUP(AB391,'class and classification'!$A$340:$C$378,3,FALSE))</f>
        <v>SD</v>
      </c>
      <c r="AI391">
        <v>62.4</v>
      </c>
      <c r="AJ391">
        <v>63.7</v>
      </c>
      <c r="BB391" t="s">
        <v>628</v>
      </c>
      <c r="BC391" t="e">
        <f>IFERROR(VLOOKUP(BB391,'class and classification'!$A$1:$B$338,2,FALSE),VLOOKUP(BB391,'class and classification'!$A$340:$B$378,2,FALSE))</f>
        <v>#N/A</v>
      </c>
      <c r="BD391" t="e">
        <f>IFERROR(VLOOKUP(BB391,'class and classification'!$A$1:$C$338,3,FALSE),VLOOKUP(BB391,'class and classification'!$A$340:$C$378,3,FALSE))</f>
        <v>#N/A</v>
      </c>
      <c r="BG391">
        <v>3.4</v>
      </c>
      <c r="BH391">
        <v>4.2</v>
      </c>
      <c r="BI391">
        <v>7.5</v>
      </c>
      <c r="BJ391">
        <v>9.6</v>
      </c>
      <c r="BL391" t="s">
        <v>628</v>
      </c>
      <c r="BM391" t="e">
        <f>IFERROR(VLOOKUP(BL391,'class and classification'!$A$1:$B$338,2,FALSE),VLOOKUP(BL391,'class and classification'!$A$340:$B$378,2,FALSE))</f>
        <v>#N/A</v>
      </c>
      <c r="BN391" t="e">
        <f>IFERROR(VLOOKUP(BL391,'class and classification'!$A$1:$C$338,3,FALSE),VLOOKUP(BL391,'class and classification'!$A$340:$C$378,3,FALSE))</f>
        <v>#N/A</v>
      </c>
      <c r="BP391">
        <v>62.88</v>
      </c>
      <c r="BQ391">
        <v>85.27</v>
      </c>
      <c r="BR391">
        <v>85.56</v>
      </c>
      <c r="BS391">
        <v>89.72</v>
      </c>
      <c r="BT391">
        <v>89.57</v>
      </c>
    </row>
    <row r="392" spans="1:72"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AB392" t="s">
        <v>171</v>
      </c>
      <c r="AC392" t="str">
        <f>IFERROR(VLOOKUP(AB392,'class and classification'!$A$1:$B$338,2,FALSE),VLOOKUP(AB392,'class and classification'!$A$340:$B$378,2,FALSE))</f>
        <v>Predominantly Rural</v>
      </c>
      <c r="AD392" t="str">
        <f>IFERROR(VLOOKUP(AB392,'class and classification'!$A$1:$C$338,3,FALSE),VLOOKUP(AB392,'class and classification'!$A$340:$C$378,3,FALSE))</f>
        <v>SD</v>
      </c>
      <c r="AI392">
        <v>4.5999999999999996</v>
      </c>
      <c r="AJ392">
        <v>10.9</v>
      </c>
      <c r="BB392" t="s">
        <v>1037</v>
      </c>
      <c r="BC392" t="e">
        <f>IFERROR(VLOOKUP(BB392,'class and classification'!$A$1:$B$338,2,FALSE),VLOOKUP(BB392,'class and classification'!$A$340:$B$378,2,FALSE))</f>
        <v>#N/A</v>
      </c>
      <c r="BD392" t="e">
        <f>IFERROR(VLOOKUP(BB392,'class and classification'!$A$1:$C$338,3,FALSE),VLOOKUP(BB392,'class and classification'!$A$340:$C$378,3,FALSE))</f>
        <v>#N/A</v>
      </c>
      <c r="BG392">
        <v>1.4</v>
      </c>
      <c r="BH392">
        <v>13.1</v>
      </c>
      <c r="BI392">
        <v>34.9</v>
      </c>
      <c r="BJ392">
        <v>58.4</v>
      </c>
      <c r="BL392" t="s">
        <v>1037</v>
      </c>
      <c r="BM392" t="e">
        <f>IFERROR(VLOOKUP(BL392,'class and classification'!$A$1:$B$338,2,FALSE),VLOOKUP(BL392,'class and classification'!$A$340:$B$378,2,FALSE))</f>
        <v>#N/A</v>
      </c>
      <c r="BN392" t="e">
        <f>IFERROR(VLOOKUP(BL392,'class and classification'!$A$1:$C$338,3,FALSE),VLOOKUP(BL392,'class and classification'!$A$340:$C$378,3,FALSE))</f>
        <v>#N/A</v>
      </c>
      <c r="BO392">
        <v>65.83</v>
      </c>
      <c r="BP392">
        <v>75.510000000000005</v>
      </c>
      <c r="BQ392">
        <v>90.48</v>
      </c>
      <c r="BR392">
        <v>91.86</v>
      </c>
      <c r="BS392">
        <v>91.02</v>
      </c>
      <c r="BT392">
        <v>92.18</v>
      </c>
    </row>
    <row r="393" spans="1:72"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AB393" t="s">
        <v>182</v>
      </c>
      <c r="AC393" t="str">
        <f>IFERROR(VLOOKUP(AB393,'class and classification'!$A$1:$B$338,2,FALSE),VLOOKUP(AB393,'class and classification'!$A$340:$B$378,2,FALSE))</f>
        <v>Predominantly Rural</v>
      </c>
      <c r="AD393" t="str">
        <f>IFERROR(VLOOKUP(AB393,'class and classification'!$A$1:$C$338,3,FALSE),VLOOKUP(AB393,'class and classification'!$A$340:$C$378,3,FALSE))</f>
        <v>SD</v>
      </c>
      <c r="AI393">
        <v>4.7</v>
      </c>
      <c r="AJ393">
        <v>27.3</v>
      </c>
      <c r="BB393" t="s">
        <v>1044</v>
      </c>
      <c r="BC393" t="e">
        <f>IFERROR(VLOOKUP(BB393,'class and classification'!$A$1:$B$338,2,FALSE),VLOOKUP(BB393,'class and classification'!$A$340:$B$378,2,FALSE))</f>
        <v>#N/A</v>
      </c>
      <c r="BD393" t="e">
        <f>IFERROR(VLOOKUP(BB393,'class and classification'!$A$1:$C$338,3,FALSE),VLOOKUP(BB393,'class and classification'!$A$340:$C$378,3,FALSE))</f>
        <v>#N/A</v>
      </c>
      <c r="BG393">
        <v>1.2</v>
      </c>
      <c r="BH393">
        <v>2.7</v>
      </c>
      <c r="BI393">
        <v>6.9</v>
      </c>
      <c r="BJ393">
        <v>13.7</v>
      </c>
      <c r="BL393" t="s">
        <v>1044</v>
      </c>
      <c r="BM393" t="e">
        <f>IFERROR(VLOOKUP(BL393,'class and classification'!$A$1:$B$338,2,FALSE),VLOOKUP(BL393,'class and classification'!$A$340:$B$378,2,FALSE))</f>
        <v>#N/A</v>
      </c>
      <c r="BN393" t="e">
        <f>IFERROR(VLOOKUP(BL393,'class and classification'!$A$1:$C$338,3,FALSE),VLOOKUP(BL393,'class and classification'!$A$340:$C$378,3,FALSE))</f>
        <v>#N/A</v>
      </c>
      <c r="BO393">
        <v>1.7500000000000002</v>
      </c>
      <c r="BP393">
        <v>32.1</v>
      </c>
      <c r="BQ393">
        <v>61.31</v>
      </c>
      <c r="BR393">
        <v>62.13</v>
      </c>
      <c r="BS393">
        <v>62.24</v>
      </c>
      <c r="BT393">
        <v>65.03</v>
      </c>
    </row>
    <row r="394" spans="1:72"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AB394" t="s">
        <v>240</v>
      </c>
      <c r="AC394" t="str">
        <f>IFERROR(VLOOKUP(AB394,'class and classification'!$A$1:$B$338,2,FALSE),VLOOKUP(AB394,'class and classification'!$A$340:$B$378,2,FALSE))</f>
        <v>Predominantly Rural</v>
      </c>
      <c r="AD394" t="str">
        <f>IFERROR(VLOOKUP(AB394,'class and classification'!$A$1:$C$338,3,FALSE),VLOOKUP(AB394,'class and classification'!$A$340:$C$378,3,FALSE))</f>
        <v>SD</v>
      </c>
      <c r="AI394">
        <v>17.7</v>
      </c>
      <c r="AJ394">
        <v>23.9</v>
      </c>
      <c r="BB394" t="s">
        <v>668</v>
      </c>
      <c r="BC394" t="e">
        <f>IFERROR(VLOOKUP(BB394,'class and classification'!$A$1:$B$338,2,FALSE),VLOOKUP(BB394,'class and classification'!$A$340:$B$378,2,FALSE))</f>
        <v>#N/A</v>
      </c>
      <c r="BD394" t="e">
        <f>IFERROR(VLOOKUP(BB394,'class and classification'!$A$1:$C$338,3,FALSE),VLOOKUP(BB394,'class and classification'!$A$340:$C$378,3,FALSE))</f>
        <v>#N/A</v>
      </c>
      <c r="BG394">
        <v>0.8</v>
      </c>
      <c r="BH394">
        <v>1.4</v>
      </c>
      <c r="BI394">
        <v>1.9</v>
      </c>
      <c r="BJ394">
        <v>11.3</v>
      </c>
      <c r="BL394" t="s">
        <v>668</v>
      </c>
      <c r="BM394" t="e">
        <f>IFERROR(VLOOKUP(BL394,'class and classification'!$A$1:$B$338,2,FALSE),VLOOKUP(BL394,'class and classification'!$A$340:$B$378,2,FALSE))</f>
        <v>#N/A</v>
      </c>
      <c r="BN394" t="e">
        <f>IFERROR(VLOOKUP(BL394,'class and classification'!$A$1:$C$338,3,FALSE),VLOOKUP(BL394,'class and classification'!$A$340:$C$378,3,FALSE))</f>
        <v>#N/A</v>
      </c>
      <c r="BO394">
        <v>8.68</v>
      </c>
      <c r="BP394">
        <v>52.27</v>
      </c>
      <c r="BQ394">
        <v>76.52</v>
      </c>
      <c r="BR394">
        <v>82.26</v>
      </c>
      <c r="BS394">
        <v>81.31</v>
      </c>
      <c r="BT394">
        <v>79.81</v>
      </c>
    </row>
    <row r="395" spans="1:72"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AB395" t="s">
        <v>272</v>
      </c>
      <c r="AC395" t="str">
        <f>IFERROR(VLOOKUP(AB395,'class and classification'!$A$1:$B$338,2,FALSE),VLOOKUP(AB395,'class and classification'!$A$340:$B$378,2,FALSE))</f>
        <v>Predominantly Rural</v>
      </c>
      <c r="AD395" t="str">
        <f>IFERROR(VLOOKUP(AB395,'class and classification'!$A$1:$C$338,3,FALSE),VLOOKUP(AB395,'class and classification'!$A$340:$C$378,3,FALSE))</f>
        <v>SD</v>
      </c>
      <c r="AI395">
        <v>8.4</v>
      </c>
      <c r="AJ395">
        <v>12.1</v>
      </c>
      <c r="BB395" t="s">
        <v>892</v>
      </c>
      <c r="BC395" t="e">
        <f>IFERROR(VLOOKUP(BB395,'class and classification'!$A$1:$B$338,2,FALSE),VLOOKUP(BB395,'class and classification'!$A$340:$B$378,2,FALSE))</f>
        <v>#N/A</v>
      </c>
      <c r="BD395" t="e">
        <f>IFERROR(VLOOKUP(BB395,'class and classification'!$A$1:$C$338,3,FALSE),VLOOKUP(BB395,'class and classification'!$A$340:$C$378,3,FALSE))</f>
        <v>#N/A</v>
      </c>
      <c r="BG395">
        <v>0.5</v>
      </c>
      <c r="BH395">
        <v>0.9</v>
      </c>
      <c r="BI395">
        <v>1.6</v>
      </c>
      <c r="BJ395">
        <v>1.8</v>
      </c>
      <c r="BL395" t="s">
        <v>892</v>
      </c>
      <c r="BM395" t="e">
        <f>IFERROR(VLOOKUP(BL395,'class and classification'!$A$1:$B$338,2,FALSE),VLOOKUP(BL395,'class and classification'!$A$340:$B$378,2,FALSE))</f>
        <v>#N/A</v>
      </c>
      <c r="BN395" t="e">
        <f>IFERROR(VLOOKUP(BL395,'class and classification'!$A$1:$C$338,3,FALSE),VLOOKUP(BL395,'class and classification'!$A$340:$C$378,3,FALSE))</f>
        <v>#N/A</v>
      </c>
      <c r="BO395">
        <v>0.66</v>
      </c>
      <c r="BP395">
        <v>0.64</v>
      </c>
      <c r="BQ395">
        <v>45.85</v>
      </c>
      <c r="BR395">
        <v>56.94</v>
      </c>
      <c r="BS395">
        <v>57.27</v>
      </c>
      <c r="BT395">
        <v>59.07</v>
      </c>
    </row>
    <row r="396" spans="1:72"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AB396" t="s">
        <v>282</v>
      </c>
      <c r="AC396" t="str">
        <f>IFERROR(VLOOKUP(AB396,'class and classification'!$A$1:$B$338,2,FALSE),VLOOKUP(AB396,'class and classification'!$A$340:$B$378,2,FALSE))</f>
        <v>Predominantly Rural</v>
      </c>
      <c r="AD396" t="str">
        <f>IFERROR(VLOOKUP(AB396,'class and classification'!$A$1:$C$338,3,FALSE),VLOOKUP(AB396,'class and classification'!$A$340:$C$378,3,FALSE))</f>
        <v>SD</v>
      </c>
      <c r="AI396">
        <v>3.5</v>
      </c>
      <c r="AJ396">
        <v>6.1</v>
      </c>
      <c r="BB396" t="s">
        <v>682</v>
      </c>
      <c r="BC396" t="e">
        <f>IFERROR(VLOOKUP(BB396,'class and classification'!$A$1:$B$338,2,FALSE),VLOOKUP(BB396,'class and classification'!$A$340:$B$378,2,FALSE))</f>
        <v>#N/A</v>
      </c>
      <c r="BD396" t="e">
        <f>IFERROR(VLOOKUP(BB396,'class and classification'!$A$1:$C$338,3,FALSE),VLOOKUP(BB396,'class and classification'!$A$340:$C$378,3,FALSE))</f>
        <v>#N/A</v>
      </c>
      <c r="BG396">
        <v>0.1</v>
      </c>
      <c r="BH396">
        <v>0.6</v>
      </c>
      <c r="BI396">
        <v>2.7</v>
      </c>
      <c r="BJ396">
        <v>21.1</v>
      </c>
      <c r="BL396" t="s">
        <v>682</v>
      </c>
      <c r="BM396" t="e">
        <f>IFERROR(VLOOKUP(BL396,'class and classification'!$A$1:$B$338,2,FALSE),VLOOKUP(BL396,'class and classification'!$A$340:$B$378,2,FALSE))</f>
        <v>#N/A</v>
      </c>
      <c r="BN396" t="e">
        <f>IFERROR(VLOOKUP(BL396,'class and classification'!$A$1:$C$338,3,FALSE),VLOOKUP(BL396,'class and classification'!$A$340:$C$378,3,FALSE))</f>
        <v>#N/A</v>
      </c>
      <c r="BO396">
        <v>15.790000000000001</v>
      </c>
      <c r="BP396">
        <v>20.75</v>
      </c>
      <c r="BQ396">
        <v>77.52</v>
      </c>
      <c r="BR396">
        <v>85.16</v>
      </c>
      <c r="BS396">
        <v>84.15</v>
      </c>
      <c r="BT396">
        <v>87.24</v>
      </c>
    </row>
    <row r="397" spans="1:72" x14ac:dyDescent="0.3">
      <c r="AB397" t="s">
        <v>299</v>
      </c>
      <c r="AC397" t="str">
        <f>IFERROR(VLOOKUP(AB397,'class and classification'!$A$1:$B$338,2,FALSE),VLOOKUP(AB397,'class and classification'!$A$340:$B$378,2,FALSE))</f>
        <v>Predominantly Rural</v>
      </c>
      <c r="AD397" t="str">
        <f>IFERROR(VLOOKUP(AB397,'class and classification'!$A$1:$C$338,3,FALSE),VLOOKUP(AB397,'class and classification'!$A$340:$C$378,3,FALSE))</f>
        <v>SD</v>
      </c>
      <c r="AI397">
        <v>22.6</v>
      </c>
      <c r="AJ397">
        <v>34.5</v>
      </c>
      <c r="BB397" t="s">
        <v>1141</v>
      </c>
      <c r="BC397" t="e">
        <f>IFERROR(VLOOKUP(BB397,'class and classification'!$A$1:$B$338,2,FALSE),VLOOKUP(BB397,'class and classification'!$A$340:$B$378,2,FALSE))</f>
        <v>#N/A</v>
      </c>
      <c r="BD397" t="e">
        <f>IFERROR(VLOOKUP(BB397,'class and classification'!$A$1:$C$338,3,FALSE),VLOOKUP(BB397,'class and classification'!$A$340:$C$378,3,FALSE))</f>
        <v>#N/A</v>
      </c>
      <c r="BG397">
        <v>1.8</v>
      </c>
      <c r="BH397">
        <v>4.2</v>
      </c>
      <c r="BI397">
        <v>6.4</v>
      </c>
      <c r="BJ397">
        <v>8</v>
      </c>
      <c r="BL397" t="s">
        <v>1141</v>
      </c>
      <c r="BM397" t="e">
        <f>IFERROR(VLOOKUP(BL397,'class and classification'!$A$1:$B$338,2,FALSE),VLOOKUP(BL397,'class and classification'!$A$340:$B$378,2,FALSE))</f>
        <v>#N/A</v>
      </c>
      <c r="BN397" t="e">
        <f>IFERROR(VLOOKUP(BL397,'class and classification'!$A$1:$C$338,3,FALSE),VLOOKUP(BL397,'class and classification'!$A$340:$C$378,3,FALSE))</f>
        <v>#N/A</v>
      </c>
      <c r="BO397">
        <v>2.25</v>
      </c>
      <c r="BP397">
        <v>18.510000000000002</v>
      </c>
      <c r="BQ397">
        <v>59.53</v>
      </c>
      <c r="BR397">
        <v>64.41</v>
      </c>
      <c r="BS397">
        <v>67.180000000000007</v>
      </c>
      <c r="BT397">
        <v>70.58</v>
      </c>
    </row>
    <row r="398" spans="1:72"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AB398" t="s">
        <v>62</v>
      </c>
      <c r="AC398" t="str">
        <f>IFERROR(VLOOKUP(AB398,'class and classification'!$A$1:$B$338,2,FALSE),VLOOKUP(AB398,'class and classification'!$A$340:$B$378,2,FALSE))</f>
        <v>Predominantly Urban</v>
      </c>
      <c r="AD398" t="str">
        <f>IFERROR(VLOOKUP(AB398,'class and classification'!$A$1:$C$338,3,FALSE),VLOOKUP(AB398,'class and classification'!$A$340:$C$378,3,FALSE))</f>
        <v>SD</v>
      </c>
      <c r="AI398">
        <v>5.5</v>
      </c>
      <c r="AJ398">
        <v>63.4</v>
      </c>
      <c r="BB398" t="s">
        <v>678</v>
      </c>
      <c r="BC398" t="e">
        <f>IFERROR(VLOOKUP(BB398,'class and classification'!$A$1:$B$338,2,FALSE),VLOOKUP(BB398,'class and classification'!$A$340:$B$378,2,FALSE))</f>
        <v>#N/A</v>
      </c>
      <c r="BD398" t="e">
        <f>IFERROR(VLOOKUP(BB398,'class and classification'!$A$1:$C$338,3,FALSE),VLOOKUP(BB398,'class and classification'!$A$340:$C$378,3,FALSE))</f>
        <v>#N/A</v>
      </c>
      <c r="BG398">
        <v>0.2</v>
      </c>
      <c r="BH398">
        <v>0.7</v>
      </c>
      <c r="BI398">
        <v>0.9</v>
      </c>
      <c r="BJ398">
        <v>23.3</v>
      </c>
      <c r="BL398" t="s">
        <v>678</v>
      </c>
      <c r="BM398" t="e">
        <f>IFERROR(VLOOKUP(BL398,'class and classification'!$A$1:$B$338,2,FALSE),VLOOKUP(BL398,'class and classification'!$A$340:$B$378,2,FALSE))</f>
        <v>#N/A</v>
      </c>
      <c r="BN398" t="e">
        <f>IFERROR(VLOOKUP(BL398,'class and classification'!$A$1:$C$338,3,FALSE),VLOOKUP(BL398,'class and classification'!$A$340:$C$378,3,FALSE))</f>
        <v>#N/A</v>
      </c>
      <c r="BO398">
        <v>91.210000000000008</v>
      </c>
      <c r="BP398">
        <v>77.2</v>
      </c>
      <c r="BQ398">
        <v>88.05</v>
      </c>
      <c r="BR398">
        <v>94.71</v>
      </c>
      <c r="BS398">
        <v>95.79</v>
      </c>
      <c r="BT398">
        <v>96</v>
      </c>
    </row>
    <row r="399" spans="1:72"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76</v>
      </c>
      <c r="F399">
        <v>80</v>
      </c>
      <c r="G399">
        <v>82.9</v>
      </c>
      <c r="H399">
        <v>83.699999999999989</v>
      </c>
      <c r="I399">
        <v>84</v>
      </c>
      <c r="J399">
        <v>87.5</v>
      </c>
      <c r="AB399" t="s">
        <v>73</v>
      </c>
      <c r="AC399" t="str">
        <f>IFERROR(VLOOKUP(AB399,'class and classification'!$A$1:$B$338,2,FALSE),VLOOKUP(AB399,'class and classification'!$A$340:$B$378,2,FALSE))</f>
        <v>Predominantly Rural</v>
      </c>
      <c r="AD399" t="str">
        <f>IFERROR(VLOOKUP(AB399,'class and classification'!$A$1:$C$338,3,FALSE),VLOOKUP(AB399,'class and classification'!$A$340:$C$378,3,FALSE))</f>
        <v>SD</v>
      </c>
      <c r="AI399">
        <v>36.5</v>
      </c>
      <c r="AJ399">
        <v>39.200000000000003</v>
      </c>
      <c r="BB399" t="s">
        <v>1145</v>
      </c>
      <c r="BC399" t="e">
        <f>IFERROR(VLOOKUP(BB399,'class and classification'!$A$1:$B$338,2,FALSE),VLOOKUP(BB399,'class and classification'!$A$340:$B$378,2,FALSE))</f>
        <v>#N/A</v>
      </c>
      <c r="BD399" t="e">
        <f>IFERROR(VLOOKUP(BB399,'class and classification'!$A$1:$C$338,3,FALSE),VLOOKUP(BB399,'class and classification'!$A$340:$C$378,3,FALSE))</f>
        <v>#N/A</v>
      </c>
      <c r="BG399">
        <v>2.7</v>
      </c>
      <c r="BH399">
        <v>4.5999999999999996</v>
      </c>
      <c r="BI399">
        <v>35</v>
      </c>
      <c r="BJ399">
        <v>39.5</v>
      </c>
      <c r="BL399" t="s">
        <v>1145</v>
      </c>
      <c r="BM399" t="e">
        <f>IFERROR(VLOOKUP(BL399,'class and classification'!$A$1:$B$338,2,FALSE),VLOOKUP(BL399,'class and classification'!$A$340:$B$378,2,FALSE))</f>
        <v>#N/A</v>
      </c>
      <c r="BN399" t="e">
        <f>IFERROR(VLOOKUP(BL399,'class and classification'!$A$1:$C$338,3,FALSE),VLOOKUP(BL399,'class and classification'!$A$340:$C$378,3,FALSE))</f>
        <v>#N/A</v>
      </c>
      <c r="BO399">
        <v>5.9499999999999993</v>
      </c>
      <c r="BP399">
        <v>27.06</v>
      </c>
      <c r="BQ399">
        <v>69.41</v>
      </c>
      <c r="BR399">
        <v>74.760000000000005</v>
      </c>
      <c r="BS399">
        <v>76.12</v>
      </c>
      <c r="BT399">
        <v>76.45</v>
      </c>
    </row>
    <row r="400" spans="1:72"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v>80</v>
      </c>
      <c r="F400">
        <v>87</v>
      </c>
      <c r="G400">
        <v>89.7</v>
      </c>
      <c r="H400">
        <v>90.7</v>
      </c>
      <c r="I400">
        <v>91.1</v>
      </c>
      <c r="J400">
        <v>93.7</v>
      </c>
      <c r="AB400" t="s">
        <v>109</v>
      </c>
      <c r="AC400" t="str">
        <f>IFERROR(VLOOKUP(AB400,'class and classification'!$A$1:$B$338,2,FALSE),VLOOKUP(AB400,'class and classification'!$A$340:$B$378,2,FALSE))</f>
        <v>Predominantly Rural</v>
      </c>
      <c r="AD400" t="str">
        <f>IFERROR(VLOOKUP(AB400,'class and classification'!$A$1:$C$338,3,FALSE),VLOOKUP(AB400,'class and classification'!$A$340:$C$378,3,FALSE))</f>
        <v>SD</v>
      </c>
      <c r="AI400">
        <v>17.5</v>
      </c>
      <c r="AJ400">
        <v>29.8</v>
      </c>
      <c r="BB400" t="s">
        <v>1198</v>
      </c>
      <c r="BC400" t="e">
        <f>IFERROR(VLOOKUP(BB400,'class and classification'!$A$1:$B$338,2,FALSE),VLOOKUP(BB400,'class and classification'!$A$340:$B$378,2,FALSE))</f>
        <v>#N/A</v>
      </c>
      <c r="BD400" t="e">
        <f>IFERROR(VLOOKUP(BB400,'class and classification'!$A$1:$C$338,3,FALSE),VLOOKUP(BB400,'class and classification'!$A$340:$C$378,3,FALSE))</f>
        <v>#N/A</v>
      </c>
      <c r="BG400">
        <v>0.2</v>
      </c>
      <c r="BH400">
        <v>2.4</v>
      </c>
      <c r="BI400">
        <v>17.899999999999999</v>
      </c>
      <c r="BJ400">
        <v>22.7</v>
      </c>
      <c r="BL400" t="s">
        <v>1198</v>
      </c>
      <c r="BM400" t="e">
        <f>IFERROR(VLOOKUP(BL400,'class and classification'!$A$1:$B$338,2,FALSE),VLOOKUP(BL400,'class and classification'!$A$340:$B$378,2,FALSE))</f>
        <v>#N/A</v>
      </c>
      <c r="BN400" t="e">
        <f>IFERROR(VLOOKUP(BL400,'class and classification'!$A$1:$C$338,3,FALSE),VLOOKUP(BL400,'class and classification'!$A$340:$C$378,3,FALSE))</f>
        <v>#N/A</v>
      </c>
      <c r="BO400">
        <v>53.5</v>
      </c>
      <c r="BP400">
        <v>64.12</v>
      </c>
      <c r="BQ400">
        <v>78.73</v>
      </c>
      <c r="BR400">
        <v>86.92</v>
      </c>
      <c r="BS400">
        <v>85.51</v>
      </c>
      <c r="BT400">
        <v>85.95</v>
      </c>
    </row>
    <row r="401" spans="1:72"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79</v>
      </c>
      <c r="F401">
        <v>86</v>
      </c>
      <c r="G401">
        <v>87.3</v>
      </c>
      <c r="H401">
        <v>87.300000000000011</v>
      </c>
      <c r="I401">
        <v>88</v>
      </c>
      <c r="J401">
        <v>88.7</v>
      </c>
      <c r="AB401" t="s">
        <v>113</v>
      </c>
      <c r="AC401" t="str">
        <f>IFERROR(VLOOKUP(AB401,'class and classification'!$A$1:$B$338,2,FALSE),VLOOKUP(AB401,'class and classification'!$A$340:$B$378,2,FALSE))</f>
        <v>Predominantly Urban</v>
      </c>
      <c r="AD401" t="str">
        <f>IFERROR(VLOOKUP(AB401,'class and classification'!$A$1:$C$338,3,FALSE),VLOOKUP(AB401,'class and classification'!$A$340:$C$378,3,FALSE))</f>
        <v>SD</v>
      </c>
      <c r="AI401">
        <v>7.9</v>
      </c>
      <c r="AJ401">
        <v>90</v>
      </c>
      <c r="BB401" t="s">
        <v>692</v>
      </c>
      <c r="BC401" t="e">
        <f>IFERROR(VLOOKUP(BB401,'class and classification'!$A$1:$B$338,2,FALSE),VLOOKUP(BB401,'class and classification'!$A$340:$B$378,2,FALSE))</f>
        <v>#N/A</v>
      </c>
      <c r="BD401" t="e">
        <f>IFERROR(VLOOKUP(BB401,'class and classification'!$A$1:$C$338,3,FALSE),VLOOKUP(BB401,'class and classification'!$A$340:$C$378,3,FALSE))</f>
        <v>#N/A</v>
      </c>
      <c r="BG401">
        <v>2</v>
      </c>
      <c r="BH401">
        <v>8.1999999999999993</v>
      </c>
      <c r="BI401">
        <v>24.4</v>
      </c>
      <c r="BJ401">
        <v>33.4</v>
      </c>
      <c r="BL401" t="s">
        <v>692</v>
      </c>
      <c r="BM401" t="e">
        <f>IFERROR(VLOOKUP(BL401,'class and classification'!$A$1:$B$338,2,FALSE),VLOOKUP(BL401,'class and classification'!$A$340:$B$378,2,FALSE))</f>
        <v>#N/A</v>
      </c>
      <c r="BN401" t="e">
        <f>IFERROR(VLOOKUP(BL401,'class and classification'!$A$1:$C$338,3,FALSE),VLOOKUP(BL401,'class and classification'!$A$340:$C$378,3,FALSE))</f>
        <v>#N/A</v>
      </c>
      <c r="BO401">
        <v>17.119999999999997</v>
      </c>
      <c r="BP401">
        <v>47.46</v>
      </c>
      <c r="BQ401">
        <v>79.819999999999993</v>
      </c>
      <c r="BR401">
        <v>83.27</v>
      </c>
      <c r="BS401">
        <v>83.08</v>
      </c>
      <c r="BT401">
        <v>83.03</v>
      </c>
    </row>
    <row r="402" spans="1:72"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E402">
        <v>81</v>
      </c>
      <c r="F402">
        <v>84</v>
      </c>
      <c r="G402">
        <v>87.800000000000011</v>
      </c>
      <c r="AB402" t="s">
        <v>263</v>
      </c>
      <c r="AC402" t="str">
        <f>IFERROR(VLOOKUP(AB402,'class and classification'!$A$1:$B$338,2,FALSE),VLOOKUP(AB402,'class and classification'!$A$340:$B$378,2,FALSE))</f>
        <v>Urban with Significant Rural</v>
      </c>
      <c r="AD402" t="str">
        <f>IFERROR(VLOOKUP(AB402,'class and classification'!$A$1:$C$338,3,FALSE),VLOOKUP(AB402,'class and classification'!$A$340:$C$378,3,FALSE))</f>
        <v>SD</v>
      </c>
      <c r="AI402">
        <v>13.7</v>
      </c>
      <c r="AJ402">
        <v>24</v>
      </c>
      <c r="BB402" t="s">
        <v>1205</v>
      </c>
      <c r="BC402" t="e">
        <f>IFERROR(VLOOKUP(BB402,'class and classification'!$A$1:$B$338,2,FALSE),VLOOKUP(BB402,'class and classification'!$A$340:$B$378,2,FALSE))</f>
        <v>#N/A</v>
      </c>
      <c r="BD402" t="e">
        <f>IFERROR(VLOOKUP(BB402,'class and classification'!$A$1:$C$338,3,FALSE),VLOOKUP(BB402,'class and classification'!$A$340:$C$378,3,FALSE))</f>
        <v>#N/A</v>
      </c>
      <c r="BG402">
        <v>0.7</v>
      </c>
      <c r="BH402">
        <v>1.7</v>
      </c>
      <c r="BI402">
        <v>7.1</v>
      </c>
      <c r="BJ402">
        <v>9.1</v>
      </c>
      <c r="BL402" t="s">
        <v>1205</v>
      </c>
      <c r="BM402" t="e">
        <f>IFERROR(VLOOKUP(BL402,'class and classification'!$A$1:$B$338,2,FALSE),VLOOKUP(BL402,'class and classification'!$A$340:$B$378,2,FALSE))</f>
        <v>#N/A</v>
      </c>
      <c r="BN402" t="e">
        <f>IFERROR(VLOOKUP(BL402,'class and classification'!$A$1:$C$338,3,FALSE),VLOOKUP(BL402,'class and classification'!$A$340:$C$378,3,FALSE))</f>
        <v>#N/A</v>
      </c>
      <c r="BO402">
        <v>44.6</v>
      </c>
      <c r="BP402">
        <v>68.42</v>
      </c>
      <c r="BQ402">
        <v>88.69</v>
      </c>
      <c r="BR402">
        <v>91.5</v>
      </c>
      <c r="BS402">
        <v>91.5</v>
      </c>
      <c r="BT402">
        <v>91.14</v>
      </c>
    </row>
    <row r="403" spans="1:72"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E403">
        <v>80</v>
      </c>
      <c r="F403">
        <v>84</v>
      </c>
      <c r="G403">
        <v>85</v>
      </c>
      <c r="AB403" t="s">
        <v>276</v>
      </c>
      <c r="AC403" t="str">
        <f>IFERROR(VLOOKUP(AB403,'class and classification'!$A$1:$B$338,2,FALSE),VLOOKUP(AB403,'class and classification'!$A$340:$B$378,2,FALSE))</f>
        <v>Predominantly Rural</v>
      </c>
      <c r="AD403" t="str">
        <f>IFERROR(VLOOKUP(AB403,'class and classification'!$A$1:$C$338,3,FALSE),VLOOKUP(AB403,'class and classification'!$A$340:$C$378,3,FALSE))</f>
        <v>SD</v>
      </c>
      <c r="AI403">
        <v>25.5</v>
      </c>
      <c r="AJ403">
        <v>55.2</v>
      </c>
      <c r="BB403" t="s">
        <v>702</v>
      </c>
      <c r="BC403" t="e">
        <f>IFERROR(VLOOKUP(BB403,'class and classification'!$A$1:$B$338,2,FALSE),VLOOKUP(BB403,'class and classification'!$A$340:$B$378,2,FALSE))</f>
        <v>#N/A</v>
      </c>
      <c r="BD403" t="e">
        <f>IFERROR(VLOOKUP(BB403,'class and classification'!$A$1:$C$338,3,FALSE),VLOOKUP(BB403,'class and classification'!$A$340:$C$378,3,FALSE))</f>
        <v>#N/A</v>
      </c>
      <c r="BG403">
        <v>4.7</v>
      </c>
      <c r="BH403">
        <v>21.4</v>
      </c>
      <c r="BI403">
        <v>39.299999999999997</v>
      </c>
      <c r="BJ403">
        <v>53.8</v>
      </c>
      <c r="BL403" t="s">
        <v>702</v>
      </c>
      <c r="BM403" t="e">
        <f>IFERROR(VLOOKUP(BL403,'class and classification'!$A$1:$B$338,2,FALSE),VLOOKUP(BL403,'class and classification'!$A$340:$B$378,2,FALSE))</f>
        <v>#N/A</v>
      </c>
      <c r="BN403" t="e">
        <f>IFERROR(VLOOKUP(BL403,'class and classification'!$A$1:$C$338,3,FALSE),VLOOKUP(BL403,'class and classification'!$A$340:$C$378,3,FALSE))</f>
        <v>#N/A</v>
      </c>
      <c r="BO403">
        <v>84.68</v>
      </c>
      <c r="BP403">
        <v>85.7</v>
      </c>
      <c r="BQ403">
        <v>89.57</v>
      </c>
      <c r="BR403">
        <v>93.81</v>
      </c>
      <c r="BS403">
        <v>94.84</v>
      </c>
      <c r="BT403">
        <v>96.05</v>
      </c>
    </row>
    <row r="404" spans="1:72"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H404">
        <v>88.100000000000009</v>
      </c>
      <c r="I404">
        <v>88.5</v>
      </c>
      <c r="J404">
        <v>88.8</v>
      </c>
      <c r="AB404" t="s">
        <v>169</v>
      </c>
      <c r="AC404" t="str">
        <f>IFERROR(VLOOKUP(AB404,'class and classification'!$A$1:$B$338,2,FALSE),VLOOKUP(AB404,'class and classification'!$A$340:$B$378,2,FALSE))</f>
        <v>Predominantly Rural</v>
      </c>
      <c r="AD404" t="str">
        <f>IFERROR(VLOOKUP(AB404,'class and classification'!$A$1:$C$338,3,FALSE),VLOOKUP(AB404,'class and classification'!$A$340:$C$378,3,FALSE))</f>
        <v>SD</v>
      </c>
      <c r="AI404">
        <v>4.8</v>
      </c>
      <c r="AJ404">
        <v>25.1</v>
      </c>
      <c r="BB404" t="s">
        <v>902</v>
      </c>
      <c r="BC404" t="e">
        <f>IFERROR(VLOOKUP(BB404,'class and classification'!$A$1:$B$338,2,FALSE),VLOOKUP(BB404,'class and classification'!$A$340:$B$378,2,FALSE))</f>
        <v>#N/A</v>
      </c>
      <c r="BD404" t="e">
        <f>IFERROR(VLOOKUP(BB404,'class and classification'!$A$1:$C$338,3,FALSE),VLOOKUP(BB404,'class and classification'!$A$340:$C$378,3,FALSE))</f>
        <v>#N/A</v>
      </c>
      <c r="BG404">
        <v>0.1</v>
      </c>
      <c r="BH404">
        <v>2.6</v>
      </c>
      <c r="BI404">
        <v>3.7</v>
      </c>
      <c r="BJ404">
        <v>4.5</v>
      </c>
      <c r="BL404" t="s">
        <v>902</v>
      </c>
      <c r="BM404" t="e">
        <f>IFERROR(VLOOKUP(BL404,'class and classification'!$A$1:$B$338,2,FALSE),VLOOKUP(BL404,'class and classification'!$A$340:$B$378,2,FALSE))</f>
        <v>#N/A</v>
      </c>
      <c r="BN404" t="e">
        <f>IFERROR(VLOOKUP(BL404,'class and classification'!$A$1:$C$338,3,FALSE),VLOOKUP(BL404,'class and classification'!$A$340:$C$378,3,FALSE))</f>
        <v>#N/A</v>
      </c>
      <c r="BP404">
        <v>0</v>
      </c>
      <c r="BQ404">
        <v>28.37</v>
      </c>
      <c r="BR404">
        <v>32.54</v>
      </c>
      <c r="BS404">
        <v>33.19</v>
      </c>
      <c r="BT404">
        <v>33.549999999999997</v>
      </c>
    </row>
    <row r="405" spans="1:72" x14ac:dyDescent="0.3">
      <c r="AB405" t="s">
        <v>228</v>
      </c>
      <c r="AC405" t="str">
        <f>IFERROR(VLOOKUP(AB405,'class and classification'!$A$1:$B$338,2,FALSE),VLOOKUP(AB405,'class and classification'!$A$340:$B$378,2,FALSE))</f>
        <v>Predominantly Rural</v>
      </c>
      <c r="AD405" t="str">
        <f>IFERROR(VLOOKUP(AB405,'class and classification'!$A$1:$C$338,3,FALSE),VLOOKUP(AB405,'class and classification'!$A$340:$C$378,3,FALSE))</f>
        <v>SD</v>
      </c>
      <c r="AI405">
        <v>6.2</v>
      </c>
      <c r="AJ405">
        <v>29.3</v>
      </c>
      <c r="BB405" t="s">
        <v>707</v>
      </c>
      <c r="BC405" t="e">
        <f>IFERROR(VLOOKUP(BB405,'class and classification'!$A$1:$B$338,2,FALSE),VLOOKUP(BB405,'class and classification'!$A$340:$B$378,2,FALSE))</f>
        <v>#N/A</v>
      </c>
      <c r="BD405" t="e">
        <f>IFERROR(VLOOKUP(BB405,'class and classification'!$A$1:$C$338,3,FALSE),VLOOKUP(BB405,'class and classification'!$A$340:$C$378,3,FALSE))</f>
        <v>#N/A</v>
      </c>
      <c r="BG405">
        <v>0.3</v>
      </c>
      <c r="BH405">
        <v>1</v>
      </c>
      <c r="BI405">
        <v>8.1999999999999993</v>
      </c>
      <c r="BJ405">
        <v>10.7</v>
      </c>
      <c r="BL405" t="s">
        <v>707</v>
      </c>
      <c r="BM405" t="e">
        <f>IFERROR(VLOOKUP(BL405,'class and classification'!$A$1:$B$338,2,FALSE),VLOOKUP(BL405,'class and classification'!$A$340:$B$378,2,FALSE))</f>
        <v>#N/A</v>
      </c>
      <c r="BN405" t="e">
        <f>IFERROR(VLOOKUP(BL405,'class and classification'!$A$1:$C$338,3,FALSE),VLOOKUP(BL405,'class and classification'!$A$340:$C$378,3,FALSE))</f>
        <v>#N/A</v>
      </c>
      <c r="BO405">
        <v>59.98</v>
      </c>
      <c r="BP405">
        <v>54.53</v>
      </c>
      <c r="BQ405">
        <v>75.7</v>
      </c>
      <c r="BR405">
        <v>72.42</v>
      </c>
      <c r="BS405">
        <v>72.73</v>
      </c>
      <c r="BT405">
        <v>76.75</v>
      </c>
    </row>
    <row r="406" spans="1:72"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AB406" t="s">
        <v>247</v>
      </c>
      <c r="AC406" t="str">
        <f>IFERROR(VLOOKUP(AB406,'class and classification'!$A$1:$B$338,2,FALSE),VLOOKUP(AB406,'class and classification'!$A$340:$B$378,2,FALSE))</f>
        <v>Predominantly Rural</v>
      </c>
      <c r="AD406" t="str">
        <f>IFERROR(VLOOKUP(AB406,'class and classification'!$A$1:$C$338,3,FALSE),VLOOKUP(AB406,'class and classification'!$A$340:$C$378,3,FALSE))</f>
        <v>SD</v>
      </c>
      <c r="AI406">
        <v>3</v>
      </c>
      <c r="AJ406">
        <v>12.8</v>
      </c>
      <c r="BB406" t="s">
        <v>688</v>
      </c>
      <c r="BC406" t="e">
        <f>IFERROR(VLOOKUP(BB406,'class and classification'!$A$1:$B$338,2,FALSE),VLOOKUP(BB406,'class and classification'!$A$340:$B$378,2,FALSE))</f>
        <v>#N/A</v>
      </c>
      <c r="BD406" t="e">
        <f>IFERROR(VLOOKUP(BB406,'class and classification'!$A$1:$C$338,3,FALSE),VLOOKUP(BB406,'class and classification'!$A$340:$C$378,3,FALSE))</f>
        <v>#N/A</v>
      </c>
      <c r="BG406">
        <v>8.1</v>
      </c>
      <c r="BH406">
        <v>15.3</v>
      </c>
      <c r="BI406">
        <v>23</v>
      </c>
      <c r="BJ406">
        <v>27.2</v>
      </c>
      <c r="BL406" t="s">
        <v>688</v>
      </c>
      <c r="BM406" t="e">
        <f>IFERROR(VLOOKUP(BL406,'class and classification'!$A$1:$B$338,2,FALSE),VLOOKUP(BL406,'class and classification'!$A$340:$B$378,2,FALSE))</f>
        <v>#N/A</v>
      </c>
      <c r="BN406" t="e">
        <f>IFERROR(VLOOKUP(BL406,'class and classification'!$A$1:$C$338,3,FALSE),VLOOKUP(BL406,'class and classification'!$A$340:$C$378,3,FALSE))</f>
        <v>#N/A</v>
      </c>
      <c r="BO406">
        <v>36.47</v>
      </c>
      <c r="BP406">
        <v>48.16</v>
      </c>
      <c r="BQ406">
        <v>77.650000000000006</v>
      </c>
      <c r="BR406">
        <v>82.9</v>
      </c>
      <c r="BS406">
        <v>83.05</v>
      </c>
      <c r="BT406">
        <v>83.43</v>
      </c>
    </row>
    <row r="407" spans="1:72"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95</v>
      </c>
      <c r="F407">
        <v>96</v>
      </c>
      <c r="G407">
        <v>96.5</v>
      </c>
      <c r="H407">
        <v>97</v>
      </c>
      <c r="I407">
        <v>97.9</v>
      </c>
      <c r="J407">
        <v>97.5</v>
      </c>
      <c r="AB407" t="s">
        <v>236</v>
      </c>
      <c r="AC407" t="str">
        <f>IFERROR(VLOOKUP(AB407,'class and classification'!$A$1:$B$338,2,FALSE),VLOOKUP(AB407,'class and classification'!$A$340:$B$378,2,FALSE))</f>
        <v>Predominantly Rural</v>
      </c>
      <c r="AD407" t="str">
        <f>IFERROR(VLOOKUP(AB407,'class and classification'!$A$1:$C$338,3,FALSE),VLOOKUP(AB407,'class and classification'!$A$340:$C$378,3,FALSE))</f>
        <v>SD</v>
      </c>
      <c r="AI407">
        <v>5.4</v>
      </c>
      <c r="AJ407">
        <v>20.2</v>
      </c>
      <c r="BB407" t="s">
        <v>1201</v>
      </c>
      <c r="BC407" t="e">
        <f>IFERROR(VLOOKUP(BB407,'class and classification'!$A$1:$B$338,2,FALSE),VLOOKUP(BB407,'class and classification'!$A$340:$B$378,2,FALSE))</f>
        <v>#N/A</v>
      </c>
      <c r="BD407" t="e">
        <f>IFERROR(VLOOKUP(BB407,'class and classification'!$A$1:$C$338,3,FALSE),VLOOKUP(BB407,'class and classification'!$A$340:$C$378,3,FALSE))</f>
        <v>#N/A</v>
      </c>
      <c r="BG407">
        <v>6.5</v>
      </c>
      <c r="BH407">
        <v>8.1</v>
      </c>
      <c r="BI407">
        <v>14.7</v>
      </c>
      <c r="BJ407">
        <v>26</v>
      </c>
      <c r="BL407" t="s">
        <v>1201</v>
      </c>
      <c r="BM407" t="e">
        <f>IFERROR(VLOOKUP(BL407,'class and classification'!$A$1:$B$338,2,FALSE),VLOOKUP(BL407,'class and classification'!$A$340:$B$378,2,FALSE))</f>
        <v>#N/A</v>
      </c>
      <c r="BN407" t="e">
        <f>IFERROR(VLOOKUP(BL407,'class and classification'!$A$1:$C$338,3,FALSE),VLOOKUP(BL407,'class and classification'!$A$340:$C$378,3,FALSE))</f>
        <v>#N/A</v>
      </c>
      <c r="BO407">
        <v>96.97</v>
      </c>
      <c r="BP407">
        <v>85.89</v>
      </c>
      <c r="BQ407">
        <v>89.84</v>
      </c>
      <c r="BR407">
        <v>82.2</v>
      </c>
      <c r="BS407">
        <v>94.58</v>
      </c>
      <c r="BT407">
        <v>95.45</v>
      </c>
    </row>
    <row r="408" spans="1:72"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v>86</v>
      </c>
      <c r="F408">
        <v>89</v>
      </c>
      <c r="G408">
        <v>91.600000000000009</v>
      </c>
      <c r="H408">
        <v>93.9</v>
      </c>
      <c r="I408">
        <v>94.6</v>
      </c>
      <c r="J408">
        <v>94.6</v>
      </c>
      <c r="AB408" t="s">
        <v>335</v>
      </c>
      <c r="AC408" t="str">
        <f>IFERROR(VLOOKUP(AB408,'class and classification'!$A$1:$B$338,2,FALSE),VLOOKUP(AB408,'class and classification'!$A$340:$B$378,2,FALSE))</f>
        <v>Urban with Significant Rural</v>
      </c>
      <c r="AD408" t="str">
        <f>IFERROR(VLOOKUP(AB408,'class and classification'!$A$1:$C$338,3,FALSE),VLOOKUP(AB408,'class and classification'!$A$340:$C$378,3,FALSE))</f>
        <v>SC</v>
      </c>
      <c r="BB408" t="s">
        <v>857</v>
      </c>
      <c r="BC408" t="e">
        <f>IFERROR(VLOOKUP(BB408,'class and classification'!$A$1:$B$338,2,FALSE),VLOOKUP(BB408,'class and classification'!$A$340:$B$378,2,FALSE))</f>
        <v>#N/A</v>
      </c>
      <c r="BD408" t="e">
        <f>IFERROR(VLOOKUP(BB408,'class and classification'!$A$1:$C$338,3,FALSE),VLOOKUP(BB408,'class and classification'!$A$340:$C$378,3,FALSE))</f>
        <v>#N/A</v>
      </c>
      <c r="BG408">
        <v>0.7</v>
      </c>
      <c r="BH408">
        <v>1.5</v>
      </c>
      <c r="BI408">
        <v>8.3000000000000007</v>
      </c>
      <c r="BJ408">
        <v>22.5</v>
      </c>
      <c r="BL408" t="s">
        <v>857</v>
      </c>
      <c r="BM408" t="e">
        <f>IFERROR(VLOOKUP(BL408,'class and classification'!$A$1:$B$338,2,FALSE),VLOOKUP(BL408,'class and classification'!$A$340:$B$378,2,FALSE))</f>
        <v>#N/A</v>
      </c>
      <c r="BN408" t="e">
        <f>IFERROR(VLOOKUP(BL408,'class and classification'!$A$1:$C$338,3,FALSE),VLOOKUP(BL408,'class and classification'!$A$340:$C$378,3,FALSE))</f>
        <v>#N/A</v>
      </c>
      <c r="BO408">
        <v>0.6</v>
      </c>
      <c r="BP408">
        <v>16.55</v>
      </c>
      <c r="BQ408">
        <v>47.45</v>
      </c>
      <c r="BR408">
        <v>62.05</v>
      </c>
      <c r="BS408">
        <v>62.82</v>
      </c>
      <c r="BT408">
        <v>63.03</v>
      </c>
    </row>
    <row r="409" spans="1:72"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91</v>
      </c>
      <c r="F409">
        <v>93</v>
      </c>
      <c r="G409">
        <v>94.9</v>
      </c>
      <c r="H409">
        <v>95.5</v>
      </c>
      <c r="I409">
        <v>95.9</v>
      </c>
      <c r="J409">
        <v>95.6</v>
      </c>
      <c r="AB409" t="s">
        <v>347</v>
      </c>
      <c r="AC409" t="str">
        <f>IFERROR(VLOOKUP(AB409,'class and classification'!$A$1:$B$338,2,FALSE),VLOOKUP(AB409,'class and classification'!$A$340:$B$378,2,FALSE))</f>
        <v>Predominantly Urban</v>
      </c>
      <c r="AD409" t="str">
        <f>IFERROR(VLOOKUP(AB409,'class and classification'!$A$1:$C$338,3,FALSE),VLOOKUP(AB409,'class and classification'!$A$340:$C$378,3,FALSE))</f>
        <v>UA</v>
      </c>
      <c r="BB409" t="s">
        <v>1213</v>
      </c>
      <c r="BC409" t="e">
        <f>IFERROR(VLOOKUP(BB409,'class and classification'!$A$1:$B$338,2,FALSE),VLOOKUP(BB409,'class and classification'!$A$340:$B$378,2,FALSE))</f>
        <v>#N/A</v>
      </c>
      <c r="BD409" t="e">
        <f>IFERROR(VLOOKUP(BB409,'class and classification'!$A$1:$C$338,3,FALSE),VLOOKUP(BB409,'class and classification'!$A$340:$C$378,3,FALSE))</f>
        <v>#N/A</v>
      </c>
      <c r="BG409">
        <v>6.3</v>
      </c>
      <c r="BH409">
        <v>8.6</v>
      </c>
      <c r="BI409">
        <v>9.8000000000000007</v>
      </c>
      <c r="BJ409">
        <v>10.3</v>
      </c>
      <c r="BL409" t="s">
        <v>1213</v>
      </c>
      <c r="BM409" t="e">
        <f>IFERROR(VLOOKUP(BL409,'class and classification'!$A$1:$B$338,2,FALSE),VLOOKUP(BL409,'class and classification'!$A$340:$B$378,2,FALSE))</f>
        <v>#N/A</v>
      </c>
      <c r="BN409" t="e">
        <f>IFERROR(VLOOKUP(BL409,'class and classification'!$A$1:$C$338,3,FALSE),VLOOKUP(BL409,'class and classification'!$A$340:$C$378,3,FALSE))</f>
        <v>#N/A</v>
      </c>
      <c r="BO409">
        <v>24.3</v>
      </c>
      <c r="BP409">
        <v>46.44</v>
      </c>
      <c r="BQ409">
        <v>82.21</v>
      </c>
      <c r="BR409">
        <v>85.8</v>
      </c>
      <c r="BS409">
        <v>83.83</v>
      </c>
      <c r="BT409">
        <v>84.57</v>
      </c>
    </row>
    <row r="410" spans="1:72"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v>93</v>
      </c>
      <c r="F410">
        <v>95</v>
      </c>
      <c r="G410">
        <v>96.300000000000011</v>
      </c>
      <c r="H410">
        <v>96.5</v>
      </c>
      <c r="I410">
        <v>95.9</v>
      </c>
      <c r="J410">
        <v>95</v>
      </c>
      <c r="AB410" t="s">
        <v>358</v>
      </c>
      <c r="AC410" t="str">
        <f>IFERROR(VLOOKUP(AB410,'class and classification'!$A$1:$B$338,2,FALSE),VLOOKUP(AB410,'class and classification'!$A$340:$B$378,2,FALSE))</f>
        <v>Predominantly Urban</v>
      </c>
      <c r="AD410" t="str">
        <f>IFERROR(VLOOKUP(AB410,'class and classification'!$A$1:$C$338,3,FALSE),VLOOKUP(AB410,'class and classification'!$A$340:$C$378,3,FALSE))</f>
        <v>UA</v>
      </c>
      <c r="BB410" t="s">
        <v>698</v>
      </c>
      <c r="BC410" t="e">
        <f>IFERROR(VLOOKUP(BB410,'class and classification'!$A$1:$B$338,2,FALSE),VLOOKUP(BB410,'class and classification'!$A$340:$B$378,2,FALSE))</f>
        <v>#N/A</v>
      </c>
      <c r="BD410" t="e">
        <f>IFERROR(VLOOKUP(BB410,'class and classification'!$A$1:$C$338,3,FALSE),VLOOKUP(BB410,'class and classification'!$A$340:$C$378,3,FALSE))</f>
        <v>#N/A</v>
      </c>
      <c r="BG410">
        <v>21.6</v>
      </c>
      <c r="BH410">
        <v>25.4</v>
      </c>
      <c r="BI410">
        <v>38.299999999999997</v>
      </c>
      <c r="BJ410">
        <v>58.5</v>
      </c>
      <c r="BL410" t="s">
        <v>698</v>
      </c>
      <c r="BM410" t="e">
        <f>IFERROR(VLOOKUP(BL410,'class and classification'!$A$1:$B$338,2,FALSE),VLOOKUP(BL410,'class and classification'!$A$340:$B$378,2,FALSE))</f>
        <v>#N/A</v>
      </c>
      <c r="BN410" t="e">
        <f>IFERROR(VLOOKUP(BL410,'class and classification'!$A$1:$C$338,3,FALSE),VLOOKUP(BL410,'class and classification'!$A$340:$C$378,3,FALSE))</f>
        <v>#N/A</v>
      </c>
      <c r="BO410">
        <v>30.85</v>
      </c>
      <c r="BP410">
        <v>53.04</v>
      </c>
      <c r="BQ410">
        <v>68.88</v>
      </c>
      <c r="BR410">
        <v>74.08</v>
      </c>
      <c r="BS410">
        <v>76.13</v>
      </c>
      <c r="BT410">
        <v>78.45</v>
      </c>
    </row>
    <row r="411" spans="1:72"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v>83</v>
      </c>
      <c r="F411">
        <v>87</v>
      </c>
      <c r="G411">
        <v>90</v>
      </c>
      <c r="H411">
        <v>92.2</v>
      </c>
      <c r="I411">
        <v>92.4</v>
      </c>
      <c r="J411">
        <v>92.2</v>
      </c>
      <c r="AB411" t="s">
        <v>371</v>
      </c>
      <c r="AC411" t="str">
        <f>IFERROR(VLOOKUP(AB411,'class and classification'!$A$1:$B$338,2,FALSE),VLOOKUP(AB411,'class and classification'!$A$340:$B$378,2,FALSE))</f>
        <v>Predominantly Rural</v>
      </c>
      <c r="AD411" t="str">
        <f>IFERROR(VLOOKUP(AB411,'class and classification'!$A$1:$C$338,3,FALSE),VLOOKUP(AB411,'class and classification'!$A$340:$C$378,3,FALSE))</f>
        <v>SC</v>
      </c>
      <c r="BB411" t="s">
        <v>877</v>
      </c>
      <c r="BC411" t="e">
        <f>IFERROR(VLOOKUP(BB411,'class and classification'!$A$1:$B$338,2,FALSE),VLOOKUP(BB411,'class and classification'!$A$340:$B$378,2,FALSE))</f>
        <v>#N/A</v>
      </c>
      <c r="BD411" t="e">
        <f>IFERROR(VLOOKUP(BB411,'class and classification'!$A$1:$C$338,3,FALSE),VLOOKUP(BB411,'class and classification'!$A$340:$C$378,3,FALSE))</f>
        <v>#N/A</v>
      </c>
      <c r="BG411">
        <v>0.3</v>
      </c>
      <c r="BH411">
        <v>1</v>
      </c>
      <c r="BI411">
        <v>9.5</v>
      </c>
      <c r="BJ411">
        <v>22.2</v>
      </c>
      <c r="BL411" t="s">
        <v>877</v>
      </c>
      <c r="BM411" t="e">
        <f>IFERROR(VLOOKUP(BL411,'class and classification'!$A$1:$B$338,2,FALSE),VLOOKUP(BL411,'class and classification'!$A$340:$B$378,2,FALSE))</f>
        <v>#N/A</v>
      </c>
      <c r="BN411" t="e">
        <f>IFERROR(VLOOKUP(BL411,'class and classification'!$A$1:$C$338,3,FALSE),VLOOKUP(BL411,'class and classification'!$A$340:$C$378,3,FALSE))</f>
        <v>#N/A</v>
      </c>
      <c r="BO411">
        <v>0.55999999999999994</v>
      </c>
      <c r="BP411">
        <v>22.86</v>
      </c>
      <c r="BQ411">
        <v>46.02</v>
      </c>
      <c r="BR411">
        <v>51.35</v>
      </c>
      <c r="BS411">
        <v>52.03</v>
      </c>
      <c r="BT411">
        <v>54.4</v>
      </c>
    </row>
    <row r="412" spans="1:72"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v>89</v>
      </c>
      <c r="F412">
        <v>89</v>
      </c>
      <c r="G412">
        <v>93</v>
      </c>
      <c r="H412">
        <v>92.5</v>
      </c>
      <c r="I412">
        <v>93.8</v>
      </c>
      <c r="J412">
        <v>94.1</v>
      </c>
      <c r="AB412" t="s">
        <v>1328</v>
      </c>
      <c r="AC412" t="e">
        <f>IFERROR(VLOOKUP(AB412,'class and classification'!$A$1:$B$338,2,FALSE),VLOOKUP(AB412,'class and classification'!$A$340:$B$378,2,FALSE))</f>
        <v>#N/A</v>
      </c>
      <c r="AD412" t="e">
        <f>IFERROR(VLOOKUP(AB412,'class and classification'!$A$1:$C$338,3,FALSE),VLOOKUP(AB412,'class and classification'!$A$340:$C$378,3,FALSE))</f>
        <v>#N/A</v>
      </c>
      <c r="BB412" t="s">
        <v>885</v>
      </c>
      <c r="BC412" t="e">
        <f>IFERROR(VLOOKUP(BB412,'class and classification'!$A$1:$B$338,2,FALSE),VLOOKUP(BB412,'class and classification'!$A$340:$B$378,2,FALSE))</f>
        <v>#N/A</v>
      </c>
      <c r="BD412" t="e">
        <f>IFERROR(VLOOKUP(BB412,'class and classification'!$A$1:$C$338,3,FALSE),VLOOKUP(BB412,'class and classification'!$A$340:$C$378,3,FALSE))</f>
        <v>#N/A</v>
      </c>
      <c r="BG412">
        <v>7.2</v>
      </c>
      <c r="BH412">
        <v>8.5</v>
      </c>
      <c r="BI412">
        <v>9.4</v>
      </c>
      <c r="BJ412">
        <v>15.1</v>
      </c>
      <c r="BL412" t="s">
        <v>885</v>
      </c>
      <c r="BM412" t="e">
        <f>IFERROR(VLOOKUP(BL412,'class and classification'!$A$1:$B$338,2,FALSE),VLOOKUP(BL412,'class and classification'!$A$340:$B$378,2,FALSE))</f>
        <v>#N/A</v>
      </c>
      <c r="BN412" t="e">
        <f>IFERROR(VLOOKUP(BL412,'class and classification'!$A$1:$C$338,3,FALSE),VLOOKUP(BL412,'class and classification'!$A$340:$C$378,3,FALSE))</f>
        <v>#N/A</v>
      </c>
      <c r="BO412">
        <v>12.21</v>
      </c>
      <c r="BP412">
        <v>36.08</v>
      </c>
      <c r="BQ412">
        <v>78.45</v>
      </c>
      <c r="BR412">
        <v>80.790000000000006</v>
      </c>
      <c r="BS412">
        <v>79.819999999999993</v>
      </c>
      <c r="BT412">
        <v>78.33</v>
      </c>
    </row>
    <row r="413" spans="1:72"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v>85</v>
      </c>
      <c r="F413">
        <v>88</v>
      </c>
      <c r="G413">
        <v>90.7</v>
      </c>
      <c r="H413">
        <v>91.5</v>
      </c>
      <c r="I413">
        <v>91.7</v>
      </c>
      <c r="J413">
        <v>90.6</v>
      </c>
      <c r="AB413" t="s">
        <v>1329</v>
      </c>
      <c r="AC413" t="e">
        <f>IFERROR(VLOOKUP(AB413,'class and classification'!$A$1:$B$338,2,FALSE),VLOOKUP(AB413,'class and classification'!$A$340:$B$378,2,FALSE))</f>
        <v>#N/A</v>
      </c>
      <c r="AD413" t="e">
        <f>IFERROR(VLOOKUP(AB413,'class and classification'!$A$1:$C$338,3,FALSE),VLOOKUP(AB413,'class and classification'!$A$340:$C$378,3,FALSE))</f>
        <v>#N/A</v>
      </c>
      <c r="BB413" t="s">
        <v>1216</v>
      </c>
      <c r="BC413" t="e">
        <f>IFERROR(VLOOKUP(BB413,'class and classification'!$A$1:$B$338,2,FALSE),VLOOKUP(BB413,'class and classification'!$A$340:$B$378,2,FALSE))</f>
        <v>#N/A</v>
      </c>
      <c r="BD413" t="e">
        <f>IFERROR(VLOOKUP(BB413,'class and classification'!$A$1:$C$338,3,FALSE),VLOOKUP(BB413,'class and classification'!$A$340:$C$378,3,FALSE))</f>
        <v>#N/A</v>
      </c>
      <c r="BG413">
        <v>4.2</v>
      </c>
      <c r="BH413">
        <v>7.2</v>
      </c>
      <c r="BI413">
        <v>9.6999999999999993</v>
      </c>
      <c r="BJ413">
        <v>14.4</v>
      </c>
      <c r="BL413" t="s">
        <v>1216</v>
      </c>
      <c r="BM413" t="e">
        <f>IFERROR(VLOOKUP(BL413,'class and classification'!$A$1:$B$338,2,FALSE),VLOOKUP(BL413,'class and classification'!$A$340:$B$378,2,FALSE))</f>
        <v>#N/A</v>
      </c>
      <c r="BN413" t="e">
        <f>IFERROR(VLOOKUP(BL413,'class and classification'!$A$1:$C$338,3,FALSE),VLOOKUP(BL413,'class and classification'!$A$340:$C$378,3,FALSE))</f>
        <v>#N/A</v>
      </c>
      <c r="BO413">
        <v>50.980000000000004</v>
      </c>
      <c r="BP413">
        <v>46.08</v>
      </c>
      <c r="BQ413">
        <v>71.31</v>
      </c>
      <c r="BR413">
        <v>91.93</v>
      </c>
      <c r="BS413">
        <v>82.45</v>
      </c>
      <c r="BT413">
        <v>86.64</v>
      </c>
    </row>
    <row r="414" spans="1:72"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v>99</v>
      </c>
      <c r="F414">
        <v>99</v>
      </c>
      <c r="G414">
        <v>99.7</v>
      </c>
      <c r="H414">
        <v>98.9</v>
      </c>
      <c r="I414">
        <v>99.1</v>
      </c>
      <c r="J414">
        <v>99</v>
      </c>
      <c r="AB414" t="s">
        <v>1330</v>
      </c>
      <c r="AC414" t="e">
        <f>IFERROR(VLOOKUP(AB414,'class and classification'!$A$1:$B$338,2,FALSE),VLOOKUP(AB414,'class and classification'!$A$340:$B$378,2,FALSE))</f>
        <v>#N/A</v>
      </c>
      <c r="AD414" t="e">
        <f>IFERROR(VLOOKUP(AB414,'class and classification'!$A$1:$C$338,3,FALSE),VLOOKUP(AB414,'class and classification'!$A$340:$C$378,3,FALSE))</f>
        <v>#N/A</v>
      </c>
      <c r="BB414" t="s">
        <v>907</v>
      </c>
      <c r="BC414" t="e">
        <f>IFERROR(VLOOKUP(BB414,'class and classification'!$A$1:$B$338,2,FALSE),VLOOKUP(BB414,'class and classification'!$A$340:$B$378,2,FALSE))</f>
        <v>#N/A</v>
      </c>
      <c r="BD414" t="e">
        <f>IFERROR(VLOOKUP(BB414,'class and classification'!$A$1:$C$338,3,FALSE),VLOOKUP(BB414,'class and classification'!$A$340:$C$378,3,FALSE))</f>
        <v>#N/A</v>
      </c>
      <c r="BG414">
        <v>0.2</v>
      </c>
      <c r="BH414">
        <v>0.4</v>
      </c>
      <c r="BI414">
        <v>1.1000000000000001</v>
      </c>
      <c r="BJ414">
        <v>1.1000000000000001</v>
      </c>
      <c r="BL414" t="s">
        <v>907</v>
      </c>
      <c r="BM414" t="e">
        <f>IFERROR(VLOOKUP(BL414,'class and classification'!$A$1:$B$338,2,FALSE),VLOOKUP(BL414,'class and classification'!$A$340:$B$378,2,FALSE))</f>
        <v>#N/A</v>
      </c>
      <c r="BN414" t="e">
        <f>IFERROR(VLOOKUP(BL414,'class and classification'!$A$1:$C$338,3,FALSE),VLOOKUP(BL414,'class and classification'!$A$340:$C$378,3,FALSE))</f>
        <v>#N/A</v>
      </c>
      <c r="BO414">
        <v>0</v>
      </c>
      <c r="BP414">
        <v>1.31</v>
      </c>
      <c r="BQ414">
        <v>17.510000000000002</v>
      </c>
      <c r="BR414">
        <v>20.09</v>
      </c>
      <c r="BS414">
        <v>21.13</v>
      </c>
      <c r="BT414">
        <v>21.28</v>
      </c>
    </row>
    <row r="415" spans="1:72" x14ac:dyDescent="0.3">
      <c r="AB415" t="s">
        <v>1331</v>
      </c>
      <c r="AC415" t="e">
        <f>IFERROR(VLOOKUP(AB415,'class and classification'!$A$1:$B$338,2,FALSE),VLOOKUP(AB415,'class and classification'!$A$340:$B$378,2,FALSE))</f>
        <v>#N/A</v>
      </c>
      <c r="AD415" t="e">
        <f>IFERROR(VLOOKUP(AB415,'class and classification'!$A$1:$C$338,3,FALSE),VLOOKUP(AB415,'class and classification'!$A$340:$C$378,3,FALSE))</f>
        <v>#N/A</v>
      </c>
      <c r="BB415" t="s">
        <v>719</v>
      </c>
      <c r="BC415" t="e">
        <f>IFERROR(VLOOKUP(BB415,'class and classification'!$A$1:$B$338,2,FALSE),VLOOKUP(BB415,'class and classification'!$A$340:$B$378,2,FALSE))</f>
        <v>#N/A</v>
      </c>
      <c r="BD415" t="e">
        <f>IFERROR(VLOOKUP(BB415,'class and classification'!$A$1:$C$338,3,FALSE),VLOOKUP(BB415,'class and classification'!$A$340:$C$378,3,FALSE))</f>
        <v>#N/A</v>
      </c>
      <c r="BG415">
        <v>0.7</v>
      </c>
      <c r="BH415">
        <v>1.5</v>
      </c>
      <c r="BI415">
        <v>4.5999999999999996</v>
      </c>
      <c r="BJ415">
        <v>7</v>
      </c>
      <c r="BL415" t="s">
        <v>719</v>
      </c>
      <c r="BM415" t="e">
        <f>IFERROR(VLOOKUP(BL415,'class and classification'!$A$1:$B$338,2,FALSE),VLOOKUP(BL415,'class and classification'!$A$340:$B$378,2,FALSE))</f>
        <v>#N/A</v>
      </c>
      <c r="BN415" t="e">
        <f>IFERROR(VLOOKUP(BL415,'class and classification'!$A$1:$C$338,3,FALSE),VLOOKUP(BL415,'class and classification'!$A$340:$C$378,3,FALSE))</f>
        <v>#N/A</v>
      </c>
      <c r="BO415">
        <v>9.0300000000000011</v>
      </c>
      <c r="BP415">
        <v>44.5</v>
      </c>
      <c r="BQ415">
        <v>72.260000000000005</v>
      </c>
      <c r="BR415">
        <v>75.09</v>
      </c>
      <c r="BS415">
        <v>75.58</v>
      </c>
      <c r="BT415">
        <v>76.48</v>
      </c>
    </row>
    <row r="416" spans="1:72"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AB416" t="s">
        <v>1332</v>
      </c>
      <c r="AC416" t="e">
        <f>IFERROR(VLOOKUP(AB416,'class and classification'!$A$1:$B$338,2,FALSE),VLOOKUP(AB416,'class and classification'!$A$340:$B$378,2,FALSE))</f>
        <v>#N/A</v>
      </c>
      <c r="AD416" t="e">
        <f>IFERROR(VLOOKUP(AB416,'class and classification'!$A$1:$C$338,3,FALSE),VLOOKUP(AB416,'class and classification'!$A$340:$C$378,3,FALSE))</f>
        <v>#N/A</v>
      </c>
      <c r="BB416" t="s">
        <v>1210</v>
      </c>
      <c r="BC416" t="e">
        <f>IFERROR(VLOOKUP(BB416,'class and classification'!$A$1:$B$338,2,FALSE),VLOOKUP(BB416,'class and classification'!$A$340:$B$378,2,FALSE))</f>
        <v>#N/A</v>
      </c>
      <c r="BD416" t="e">
        <f>IFERROR(VLOOKUP(BB416,'class and classification'!$A$1:$C$338,3,FALSE),VLOOKUP(BB416,'class and classification'!$A$340:$C$378,3,FALSE))</f>
        <v>#N/A</v>
      </c>
      <c r="BG416">
        <v>8.1</v>
      </c>
      <c r="BH416">
        <v>9.4</v>
      </c>
      <c r="BI416">
        <v>11.3</v>
      </c>
      <c r="BJ416">
        <v>37.299999999999997</v>
      </c>
      <c r="BL416" t="s">
        <v>1210</v>
      </c>
      <c r="BM416" t="e">
        <f>IFERROR(VLOOKUP(BL416,'class and classification'!$A$1:$B$338,2,FALSE),VLOOKUP(BL416,'class and classification'!$A$340:$B$378,2,FALSE))</f>
        <v>#N/A</v>
      </c>
      <c r="BN416" t="e">
        <f>IFERROR(VLOOKUP(BL416,'class and classification'!$A$1:$C$338,3,FALSE),VLOOKUP(BL416,'class and classification'!$A$340:$C$378,3,FALSE))</f>
        <v>#N/A</v>
      </c>
      <c r="BO416">
        <v>61.870000000000005</v>
      </c>
      <c r="BP416">
        <v>56.65</v>
      </c>
      <c r="BQ416">
        <v>71.540000000000006</v>
      </c>
      <c r="BR416">
        <v>76.56</v>
      </c>
      <c r="BS416">
        <v>78.739999999999995</v>
      </c>
      <c r="BT416">
        <v>84.53</v>
      </c>
    </row>
    <row r="417" spans="1:72"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v>77</v>
      </c>
      <c r="F417">
        <v>84</v>
      </c>
      <c r="G417">
        <v>89.1</v>
      </c>
      <c r="H417">
        <v>92.3</v>
      </c>
      <c r="I417">
        <v>93.4</v>
      </c>
      <c r="J417">
        <v>93.3</v>
      </c>
      <c r="AB417" t="s">
        <v>1333</v>
      </c>
      <c r="AC417" t="e">
        <f>IFERROR(VLOOKUP(AB417,'class and classification'!$A$1:$B$338,2,FALSE),VLOOKUP(AB417,'class and classification'!$A$340:$B$378,2,FALSE))</f>
        <v>#N/A</v>
      </c>
      <c r="AD417" t="e">
        <f>IFERROR(VLOOKUP(AB417,'class and classification'!$A$1:$C$338,3,FALSE),VLOOKUP(AB417,'class and classification'!$A$340:$C$378,3,FALSE))</f>
        <v>#N/A</v>
      </c>
      <c r="BB417" t="s">
        <v>1135</v>
      </c>
      <c r="BC417" t="e">
        <f>IFERROR(VLOOKUP(BB417,'class and classification'!$A$1:$B$338,2,FALSE),VLOOKUP(BB417,'class and classification'!$A$340:$B$378,2,FALSE))</f>
        <v>#N/A</v>
      </c>
      <c r="BD417" t="e">
        <f>IFERROR(VLOOKUP(BB417,'class and classification'!$A$1:$C$338,3,FALSE),VLOOKUP(BB417,'class and classification'!$A$340:$C$378,3,FALSE))</f>
        <v>#N/A</v>
      </c>
      <c r="BG417">
        <v>2.2999999999999998</v>
      </c>
      <c r="BH417">
        <v>3.9</v>
      </c>
      <c r="BI417">
        <v>9.1</v>
      </c>
      <c r="BJ417">
        <v>17.7</v>
      </c>
      <c r="BL417" t="s">
        <v>1135</v>
      </c>
      <c r="BM417" t="e">
        <f>IFERROR(VLOOKUP(BL417,'class and classification'!$A$1:$B$338,2,FALSE),VLOOKUP(BL417,'class and classification'!$A$340:$B$378,2,FALSE))</f>
        <v>#N/A</v>
      </c>
      <c r="BN417" t="e">
        <f>IFERROR(VLOOKUP(BL417,'class and classification'!$A$1:$C$338,3,FALSE),VLOOKUP(BL417,'class and classification'!$A$340:$C$378,3,FALSE))</f>
        <v>#N/A</v>
      </c>
      <c r="BO417">
        <v>7.03</v>
      </c>
      <c r="BP417">
        <v>29.3</v>
      </c>
      <c r="BQ417">
        <v>78.13</v>
      </c>
      <c r="BR417">
        <v>79.27</v>
      </c>
      <c r="BS417">
        <v>79.7</v>
      </c>
      <c r="BT417">
        <v>80.52</v>
      </c>
    </row>
    <row r="418" spans="1:72"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87</v>
      </c>
      <c r="F418">
        <v>90</v>
      </c>
      <c r="G418">
        <v>92.6</v>
      </c>
      <c r="AB418" t="s">
        <v>1052</v>
      </c>
      <c r="AC418" t="e">
        <f>IFERROR(VLOOKUP(AB418,'class and classification'!$A$1:$B$338,2,FALSE),VLOOKUP(AB418,'class and classification'!$A$340:$B$378,2,FALSE))</f>
        <v>#N/A</v>
      </c>
      <c r="AD418" t="e">
        <f>IFERROR(VLOOKUP(AB418,'class and classification'!$A$1:$C$338,3,FALSE),VLOOKUP(AB418,'class and classification'!$A$340:$C$378,3,FALSE))</f>
        <v>#N/A</v>
      </c>
      <c r="AI418">
        <v>70.3</v>
      </c>
      <c r="AJ418">
        <v>92.3</v>
      </c>
      <c r="BB418" t="s">
        <v>911</v>
      </c>
      <c r="BC418" t="e">
        <f>IFERROR(VLOOKUP(BB418,'class and classification'!$A$1:$B$338,2,FALSE),VLOOKUP(BB418,'class and classification'!$A$340:$B$378,2,FALSE))</f>
        <v>#N/A</v>
      </c>
      <c r="BD418" t="e">
        <f>IFERROR(VLOOKUP(BB418,'class and classification'!$A$1:$C$338,3,FALSE),VLOOKUP(BB418,'class and classification'!$A$340:$C$378,3,FALSE))</f>
        <v>#N/A</v>
      </c>
      <c r="BG418">
        <v>0.2</v>
      </c>
      <c r="BH418">
        <v>0.5</v>
      </c>
      <c r="BI418">
        <v>1.9</v>
      </c>
      <c r="BJ418">
        <v>2.1</v>
      </c>
      <c r="BL418" t="s">
        <v>911</v>
      </c>
      <c r="BM418" t="e">
        <f>IFERROR(VLOOKUP(BL418,'class and classification'!$A$1:$B$338,2,FALSE),VLOOKUP(BL418,'class and classification'!$A$340:$B$378,2,FALSE))</f>
        <v>#N/A</v>
      </c>
      <c r="BN418" t="e">
        <f>IFERROR(VLOOKUP(BL418,'class and classification'!$A$1:$C$338,3,FALSE),VLOOKUP(BL418,'class and classification'!$A$340:$C$378,3,FALSE))</f>
        <v>#N/A</v>
      </c>
      <c r="BO418">
        <v>0</v>
      </c>
      <c r="BP418">
        <v>0</v>
      </c>
      <c r="BQ418">
        <v>40.51</v>
      </c>
      <c r="BR418">
        <v>47.11</v>
      </c>
      <c r="BS418">
        <v>46.37</v>
      </c>
      <c r="BT418">
        <v>48.28</v>
      </c>
    </row>
    <row r="419" spans="1:72"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v>97</v>
      </c>
      <c r="F419">
        <v>98</v>
      </c>
      <c r="G419">
        <v>98.5</v>
      </c>
      <c r="H419">
        <v>98.8</v>
      </c>
      <c r="I419">
        <v>98.5</v>
      </c>
      <c r="J419">
        <v>98.2</v>
      </c>
      <c r="AB419" t="s">
        <v>1334</v>
      </c>
      <c r="AC419" t="e">
        <f>IFERROR(VLOOKUP(AB419,'class and classification'!$A$1:$B$338,2,FALSE),VLOOKUP(AB419,'class and classification'!$A$340:$B$378,2,FALSE))</f>
        <v>#N/A</v>
      </c>
      <c r="AD419" t="e">
        <f>IFERROR(VLOOKUP(AB419,'class and classification'!$A$1:$C$338,3,FALSE),VLOOKUP(AB419,'class and classification'!$A$340:$C$378,3,FALSE))</f>
        <v>#N/A</v>
      </c>
      <c r="BB419" t="s">
        <v>1152</v>
      </c>
      <c r="BC419" t="e">
        <f>IFERROR(VLOOKUP(BB419,'class and classification'!$A$1:$B$338,2,FALSE),VLOOKUP(BB419,'class and classification'!$A$340:$B$378,2,FALSE))</f>
        <v>#N/A</v>
      </c>
      <c r="BD419" t="e">
        <f>IFERROR(VLOOKUP(BB419,'class and classification'!$A$1:$C$338,3,FALSE),VLOOKUP(BB419,'class and classification'!$A$340:$C$378,3,FALSE))</f>
        <v>#N/A</v>
      </c>
      <c r="BG419">
        <v>0.6</v>
      </c>
      <c r="BH419">
        <v>0.9</v>
      </c>
      <c r="BI419">
        <v>1</v>
      </c>
      <c r="BJ419">
        <v>25.8</v>
      </c>
      <c r="BL419" t="s">
        <v>1152</v>
      </c>
      <c r="BM419" t="e">
        <f>IFERROR(VLOOKUP(BL419,'class and classification'!$A$1:$B$338,2,FALSE),VLOOKUP(BL419,'class and classification'!$A$340:$B$378,2,FALSE))</f>
        <v>#N/A</v>
      </c>
      <c r="BN419" t="e">
        <f>IFERROR(VLOOKUP(BL419,'class and classification'!$A$1:$C$338,3,FALSE),VLOOKUP(BL419,'class and classification'!$A$340:$C$378,3,FALSE))</f>
        <v>#N/A</v>
      </c>
      <c r="BO419">
        <v>9.0499999999999989</v>
      </c>
      <c r="BP419">
        <v>42.5</v>
      </c>
      <c r="BQ419">
        <v>67.239999999999995</v>
      </c>
      <c r="BR419">
        <v>87.22</v>
      </c>
      <c r="BS419">
        <v>88.81</v>
      </c>
      <c r="BT419">
        <v>89.22</v>
      </c>
    </row>
    <row r="420" spans="1:72"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65</v>
      </c>
      <c r="F420">
        <v>71</v>
      </c>
      <c r="G420">
        <v>83.3</v>
      </c>
      <c r="H420">
        <v>88.7</v>
      </c>
      <c r="I420">
        <v>91.7</v>
      </c>
      <c r="J420">
        <v>91.8</v>
      </c>
      <c r="AB420" t="s">
        <v>1335</v>
      </c>
      <c r="AC420" t="e">
        <f>IFERROR(VLOOKUP(AB420,'class and classification'!$A$1:$B$338,2,FALSE),VLOOKUP(AB420,'class and classification'!$A$340:$B$378,2,FALSE))</f>
        <v>#N/A</v>
      </c>
      <c r="AD420" t="e">
        <f>IFERROR(VLOOKUP(AB420,'class and classification'!$A$1:$C$338,3,FALSE),VLOOKUP(AB420,'class and classification'!$A$340:$C$378,3,FALSE))</f>
        <v>#N/A</v>
      </c>
      <c r="BB420" t="s">
        <v>1156</v>
      </c>
      <c r="BC420" t="e">
        <f>IFERROR(VLOOKUP(BB420,'class and classification'!$A$1:$B$338,2,FALSE),VLOOKUP(BB420,'class and classification'!$A$340:$B$378,2,FALSE))</f>
        <v>#N/A</v>
      </c>
      <c r="BD420" t="e">
        <f>IFERROR(VLOOKUP(BB420,'class and classification'!$A$1:$C$338,3,FALSE),VLOOKUP(BB420,'class and classification'!$A$340:$C$378,3,FALSE))</f>
        <v>#N/A</v>
      </c>
      <c r="BG420">
        <v>1.5</v>
      </c>
      <c r="BH420">
        <v>5.4</v>
      </c>
      <c r="BI420">
        <v>10.9</v>
      </c>
      <c r="BJ420">
        <v>20.100000000000001</v>
      </c>
      <c r="BL420" t="s">
        <v>1156</v>
      </c>
      <c r="BM420" t="e">
        <f>IFERROR(VLOOKUP(BL420,'class and classification'!$A$1:$B$338,2,FALSE),VLOOKUP(BL420,'class and classification'!$A$340:$B$378,2,FALSE))</f>
        <v>#N/A</v>
      </c>
      <c r="BN420" t="e">
        <f>IFERROR(VLOOKUP(BL420,'class and classification'!$A$1:$C$338,3,FALSE),VLOOKUP(BL420,'class and classification'!$A$340:$C$378,3,FALSE))</f>
        <v>#N/A</v>
      </c>
      <c r="BO420">
        <v>13.320000000000002</v>
      </c>
      <c r="BP420">
        <v>51.53</v>
      </c>
      <c r="BQ420">
        <v>71.02</v>
      </c>
      <c r="BR420">
        <v>76.88</v>
      </c>
      <c r="BS420">
        <v>77.73</v>
      </c>
      <c r="BT420">
        <v>83.34</v>
      </c>
    </row>
    <row r="421" spans="1:72"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E421">
        <v>84</v>
      </c>
      <c r="F421">
        <v>87</v>
      </c>
      <c r="G421">
        <v>91.3</v>
      </c>
      <c r="AB421" t="s">
        <v>1336</v>
      </c>
      <c r="AC421" t="e">
        <f>IFERROR(VLOOKUP(AB421,'class and classification'!$A$1:$B$338,2,FALSE),VLOOKUP(AB421,'class and classification'!$A$340:$B$378,2,FALSE))</f>
        <v>#N/A</v>
      </c>
      <c r="AD421" t="e">
        <f>IFERROR(VLOOKUP(AB421,'class and classification'!$A$1:$C$338,3,FALSE),VLOOKUP(AB421,'class and classification'!$A$340:$C$378,3,FALSE))</f>
        <v>#N/A</v>
      </c>
      <c r="BB421" t="s">
        <v>712</v>
      </c>
      <c r="BC421" t="e">
        <f>IFERROR(VLOOKUP(BB421,'class and classification'!$A$1:$B$338,2,FALSE),VLOOKUP(BB421,'class and classification'!$A$340:$B$378,2,FALSE))</f>
        <v>#N/A</v>
      </c>
      <c r="BD421" t="e">
        <f>IFERROR(VLOOKUP(BB421,'class and classification'!$A$1:$C$338,3,FALSE),VLOOKUP(BB421,'class and classification'!$A$340:$C$378,3,FALSE))</f>
        <v>#N/A</v>
      </c>
      <c r="BG421">
        <v>0.5</v>
      </c>
      <c r="BH421">
        <v>17.2</v>
      </c>
      <c r="BI421">
        <v>48.8</v>
      </c>
      <c r="BJ421">
        <v>49.3</v>
      </c>
      <c r="BL421" t="s">
        <v>712</v>
      </c>
      <c r="BM421" t="e">
        <f>IFERROR(VLOOKUP(BL421,'class and classification'!$A$1:$B$338,2,FALSE),VLOOKUP(BL421,'class and classification'!$A$340:$B$378,2,FALSE))</f>
        <v>#N/A</v>
      </c>
      <c r="BN421" t="e">
        <f>IFERROR(VLOOKUP(BL421,'class and classification'!$A$1:$C$338,3,FALSE),VLOOKUP(BL421,'class and classification'!$A$340:$C$378,3,FALSE))</f>
        <v>#N/A</v>
      </c>
      <c r="BO421">
        <v>6.6000000000000005</v>
      </c>
      <c r="BP421">
        <v>50.06</v>
      </c>
      <c r="BQ421">
        <v>67.17</v>
      </c>
      <c r="BR421">
        <v>70.489999999999995</v>
      </c>
      <c r="BS421">
        <v>70.510000000000005</v>
      </c>
      <c r="BT421">
        <v>69.849999999999994</v>
      </c>
    </row>
    <row r="422" spans="1:72"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v>78</v>
      </c>
      <c r="F422">
        <v>81</v>
      </c>
      <c r="G422">
        <v>86.4</v>
      </c>
      <c r="AB422" t="s">
        <v>1337</v>
      </c>
      <c r="AC422" t="e">
        <f>IFERROR(VLOOKUP(AB422,'class and classification'!$A$1:$B$338,2,FALSE),VLOOKUP(AB422,'class and classification'!$A$340:$B$378,2,FALSE))</f>
        <v>#N/A</v>
      </c>
      <c r="AD422" t="e">
        <f>IFERROR(VLOOKUP(AB422,'class and classification'!$A$1:$C$338,3,FALSE),VLOOKUP(AB422,'class and classification'!$A$340:$C$378,3,FALSE))</f>
        <v>#N/A</v>
      </c>
      <c r="BB422" t="s">
        <v>1195</v>
      </c>
      <c r="BC422" t="e">
        <f>IFERROR(VLOOKUP(BB422,'class and classification'!$A$1:$B$338,2,FALSE),VLOOKUP(BB422,'class and classification'!$A$340:$B$378,2,FALSE))</f>
        <v>#N/A</v>
      </c>
      <c r="BD422" t="e">
        <f>IFERROR(VLOOKUP(BB422,'class and classification'!$A$1:$C$338,3,FALSE),VLOOKUP(BB422,'class and classification'!$A$340:$C$378,3,FALSE))</f>
        <v>#N/A</v>
      </c>
      <c r="BG422">
        <v>0.1</v>
      </c>
      <c r="BH422">
        <v>0.4</v>
      </c>
      <c r="BI422">
        <v>0.6</v>
      </c>
      <c r="BJ422">
        <v>1.3</v>
      </c>
      <c r="BL422" t="s">
        <v>1195</v>
      </c>
      <c r="BM422" t="e">
        <f>IFERROR(VLOOKUP(BL422,'class and classification'!$A$1:$B$338,2,FALSE),VLOOKUP(BL422,'class and classification'!$A$340:$B$378,2,FALSE))</f>
        <v>#N/A</v>
      </c>
      <c r="BN422" t="e">
        <f>IFERROR(VLOOKUP(BL422,'class and classification'!$A$1:$C$338,3,FALSE),VLOOKUP(BL422,'class and classification'!$A$340:$C$378,3,FALSE))</f>
        <v>#N/A</v>
      </c>
      <c r="BO422">
        <v>46.949999999999996</v>
      </c>
      <c r="BP422">
        <v>65.98</v>
      </c>
      <c r="BQ422">
        <v>77.16</v>
      </c>
      <c r="BR422">
        <v>83.21</v>
      </c>
      <c r="BS422">
        <v>87.9</v>
      </c>
      <c r="BT422">
        <v>87.79</v>
      </c>
    </row>
    <row r="423" spans="1:72"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E423">
        <v>87</v>
      </c>
      <c r="F423">
        <v>91</v>
      </c>
      <c r="G423">
        <v>92.7</v>
      </c>
      <c r="AB423" t="s">
        <v>1338</v>
      </c>
      <c r="AC423" t="e">
        <f>IFERROR(VLOOKUP(AB423,'class and classification'!$A$1:$B$338,2,FALSE),VLOOKUP(AB423,'class and classification'!$A$340:$B$378,2,FALSE))</f>
        <v>#N/A</v>
      </c>
      <c r="AD423" t="e">
        <f>IFERROR(VLOOKUP(AB423,'class and classification'!$A$1:$C$338,3,FALSE),VLOOKUP(AB423,'class and classification'!$A$340:$C$378,3,FALSE))</f>
        <v>#N/A</v>
      </c>
      <c r="BB423" t="s">
        <v>723</v>
      </c>
      <c r="BC423" t="e">
        <f>IFERROR(VLOOKUP(BB423,'class and classification'!$A$1:$B$338,2,FALSE),VLOOKUP(BB423,'class and classification'!$A$340:$B$378,2,FALSE))</f>
        <v>#N/A</v>
      </c>
      <c r="BD423" t="e">
        <f>IFERROR(VLOOKUP(BB423,'class and classification'!$A$1:$C$338,3,FALSE),VLOOKUP(BB423,'class and classification'!$A$340:$C$378,3,FALSE))</f>
        <v>#N/A</v>
      </c>
      <c r="BG423">
        <v>5.8</v>
      </c>
      <c r="BH423">
        <v>9</v>
      </c>
      <c r="BI423">
        <v>26.8</v>
      </c>
      <c r="BJ423">
        <v>44</v>
      </c>
      <c r="BL423" t="s">
        <v>723</v>
      </c>
      <c r="BM423" t="e">
        <f>IFERROR(VLOOKUP(BL423,'class and classification'!$A$1:$B$338,2,FALSE),VLOOKUP(BL423,'class and classification'!$A$340:$B$378,2,FALSE))</f>
        <v>#N/A</v>
      </c>
      <c r="BN423" t="e">
        <f>IFERROR(VLOOKUP(BL423,'class and classification'!$A$1:$C$338,3,FALSE),VLOOKUP(BL423,'class and classification'!$A$340:$C$378,3,FALSE))</f>
        <v>#N/A</v>
      </c>
      <c r="BO423">
        <v>50.370000000000005</v>
      </c>
      <c r="BP423">
        <v>61.14</v>
      </c>
      <c r="BQ423">
        <v>71.739999999999995</v>
      </c>
      <c r="BR423">
        <v>78.41</v>
      </c>
      <c r="BS423">
        <v>78.709999999999994</v>
      </c>
      <c r="BT423">
        <v>82.31</v>
      </c>
    </row>
    <row r="424" spans="1:72"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H424">
        <v>92.3</v>
      </c>
      <c r="I424">
        <v>94</v>
      </c>
      <c r="J424">
        <v>93.8</v>
      </c>
      <c r="AB424" t="s">
        <v>1339</v>
      </c>
      <c r="AC424" t="e">
        <f>IFERROR(VLOOKUP(AB424,'class and classification'!$A$1:$B$338,2,FALSE),VLOOKUP(AB424,'class and classification'!$A$340:$B$378,2,FALSE))</f>
        <v>#N/A</v>
      </c>
      <c r="AD424" t="e">
        <f>IFERROR(VLOOKUP(AB424,'class and classification'!$A$1:$C$338,3,FALSE),VLOOKUP(AB424,'class and classification'!$A$340:$C$378,3,FALSE))</f>
        <v>#N/A</v>
      </c>
      <c r="BB424" t="s">
        <v>1076</v>
      </c>
      <c r="BC424" t="e">
        <f>IFERROR(VLOOKUP(BB424,'class and classification'!$A$1:$B$338,2,FALSE),VLOOKUP(BB424,'class and classification'!$A$340:$B$378,2,FALSE))</f>
        <v>#N/A</v>
      </c>
      <c r="BD424" t="e">
        <f>IFERROR(VLOOKUP(BB424,'class and classification'!$A$1:$C$338,3,FALSE),VLOOKUP(BB424,'class and classification'!$A$340:$C$378,3,FALSE))</f>
        <v>#N/A</v>
      </c>
      <c r="BG424">
        <v>11.2</v>
      </c>
      <c r="BH424">
        <v>24</v>
      </c>
      <c r="BI424">
        <v>63.3</v>
      </c>
      <c r="BJ424">
        <v>72.599999999999994</v>
      </c>
      <c r="BL424" t="s">
        <v>1076</v>
      </c>
      <c r="BM424" t="e">
        <f>IFERROR(VLOOKUP(BL424,'class and classification'!$A$1:$B$338,2,FALSE),VLOOKUP(BL424,'class and classification'!$A$340:$B$378,2,FALSE))</f>
        <v>#N/A</v>
      </c>
      <c r="BN424" t="e">
        <f>IFERROR(VLOOKUP(BL424,'class and classification'!$A$1:$C$338,3,FALSE),VLOOKUP(BL424,'class and classification'!$A$340:$C$378,3,FALSE))</f>
        <v>#N/A</v>
      </c>
      <c r="BO424">
        <v>66.38</v>
      </c>
      <c r="BP424">
        <v>55.6</v>
      </c>
      <c r="BQ424">
        <v>65.56</v>
      </c>
      <c r="BR424">
        <v>64.94</v>
      </c>
      <c r="BS424">
        <v>71.39</v>
      </c>
      <c r="BT424">
        <v>73.790000000000006</v>
      </c>
    </row>
    <row r="425" spans="1:72"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H425">
        <v>94.199999999999989</v>
      </c>
      <c r="I425">
        <v>95.2</v>
      </c>
      <c r="J425">
        <v>94.9</v>
      </c>
      <c r="AB425" t="s">
        <v>1340</v>
      </c>
      <c r="AC425" t="e">
        <f>IFERROR(VLOOKUP(AB425,'class and classification'!$A$1:$B$338,2,FALSE),VLOOKUP(AB425,'class and classification'!$A$340:$B$378,2,FALSE))</f>
        <v>#N/A</v>
      </c>
      <c r="AD425" t="e">
        <f>IFERROR(VLOOKUP(AB425,'class and classification'!$A$1:$C$338,3,FALSE),VLOOKUP(AB425,'class and classification'!$A$340:$C$378,3,FALSE))</f>
        <v>#N/A</v>
      </c>
      <c r="BB425" t="s">
        <v>1058</v>
      </c>
      <c r="BC425" t="e">
        <f>IFERROR(VLOOKUP(BB425,'class and classification'!$A$1:$B$338,2,FALSE),VLOOKUP(BB425,'class and classification'!$A$340:$B$378,2,FALSE))</f>
        <v>#N/A</v>
      </c>
      <c r="BD425" t="e">
        <f>IFERROR(VLOOKUP(BB425,'class and classification'!$A$1:$C$338,3,FALSE),VLOOKUP(BB425,'class and classification'!$A$340:$C$378,3,FALSE))</f>
        <v>#N/A</v>
      </c>
      <c r="BG425">
        <v>6.1</v>
      </c>
      <c r="BH425">
        <v>36.299999999999997</v>
      </c>
      <c r="BI425">
        <v>57.2</v>
      </c>
      <c r="BJ425">
        <v>68.7</v>
      </c>
      <c r="BL425" t="s">
        <v>1058</v>
      </c>
      <c r="BM425" t="e">
        <f>IFERROR(VLOOKUP(BL425,'class and classification'!$A$1:$B$338,2,FALSE),VLOOKUP(BL425,'class and classification'!$A$340:$B$378,2,FALSE))</f>
        <v>#N/A</v>
      </c>
      <c r="BN425" t="e">
        <f>IFERROR(VLOOKUP(BL425,'class and classification'!$A$1:$C$338,3,FALSE),VLOOKUP(BL425,'class and classification'!$A$340:$C$378,3,FALSE))</f>
        <v>#N/A</v>
      </c>
      <c r="BP425">
        <v>29.81</v>
      </c>
      <c r="BQ425">
        <v>39.93</v>
      </c>
      <c r="BR425">
        <v>33.89</v>
      </c>
      <c r="BS425">
        <v>52.99</v>
      </c>
      <c r="BT425">
        <v>59</v>
      </c>
    </row>
    <row r="426" spans="1:72" x14ac:dyDescent="0.3">
      <c r="AB426" t="s">
        <v>1341</v>
      </c>
      <c r="AC426" t="e">
        <f>IFERROR(VLOOKUP(AB426,'class and classification'!$A$1:$B$338,2,FALSE),VLOOKUP(AB426,'class and classification'!$A$340:$B$378,2,FALSE))</f>
        <v>#N/A</v>
      </c>
      <c r="AD426" t="e">
        <f>IFERROR(VLOOKUP(AB426,'class and classification'!$A$1:$C$338,3,FALSE),VLOOKUP(AB426,'class and classification'!$A$340:$C$378,3,FALSE))</f>
        <v>#N/A</v>
      </c>
      <c r="BB426" t="s">
        <v>1052</v>
      </c>
      <c r="BC426" t="e">
        <f>IFERROR(VLOOKUP(BB426,'class and classification'!$A$1:$B$338,2,FALSE),VLOOKUP(BB426,'class and classification'!$A$340:$B$378,2,FALSE))</f>
        <v>#N/A</v>
      </c>
      <c r="BD426" t="e">
        <f>IFERROR(VLOOKUP(BB426,'class and classification'!$A$1:$C$338,3,FALSE),VLOOKUP(BB426,'class and classification'!$A$340:$C$378,3,FALSE))</f>
        <v>#N/A</v>
      </c>
      <c r="BG426">
        <v>1.1000000000000001</v>
      </c>
      <c r="BH426">
        <v>43.3</v>
      </c>
      <c r="BI426">
        <v>70.3</v>
      </c>
      <c r="BJ426">
        <v>80.099999999999994</v>
      </c>
      <c r="BL426" t="s">
        <v>1052</v>
      </c>
      <c r="BM426" t="e">
        <f>IFERROR(VLOOKUP(BL426,'class and classification'!$A$1:$B$338,2,FALSE),VLOOKUP(BL426,'class and classification'!$A$340:$B$378,2,FALSE))</f>
        <v>#N/A</v>
      </c>
      <c r="BN426" t="e">
        <f>IFERROR(VLOOKUP(BL426,'class and classification'!$A$1:$C$338,3,FALSE),VLOOKUP(BL426,'class and classification'!$A$340:$C$378,3,FALSE))</f>
        <v>#N/A</v>
      </c>
      <c r="BO426">
        <v>95.54</v>
      </c>
      <c r="BP426">
        <v>77.38</v>
      </c>
      <c r="BQ426">
        <v>79.63</v>
      </c>
      <c r="BR426">
        <v>90.59</v>
      </c>
      <c r="BS426">
        <v>89.75</v>
      </c>
      <c r="BT426">
        <v>89.58</v>
      </c>
    </row>
    <row r="427" spans="1:72"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AB427" t="s">
        <v>1342</v>
      </c>
      <c r="AC427" t="e">
        <f>IFERROR(VLOOKUP(AB427,'class and classification'!$A$1:$B$338,2,FALSE),VLOOKUP(AB427,'class and classification'!$A$340:$B$378,2,FALSE))</f>
        <v>#N/A</v>
      </c>
      <c r="AD427" t="e">
        <f>IFERROR(VLOOKUP(AB427,'class and classification'!$A$1:$C$338,3,FALSE),VLOOKUP(AB427,'class and classification'!$A$340:$C$378,3,FALSE))</f>
        <v>#N/A</v>
      </c>
      <c r="BB427" t="s">
        <v>1073</v>
      </c>
      <c r="BC427" t="e">
        <f>IFERROR(VLOOKUP(BB427,'class and classification'!$A$1:$B$338,2,FALSE),VLOOKUP(BB427,'class and classification'!$A$340:$B$378,2,FALSE))</f>
        <v>#N/A</v>
      </c>
      <c r="BD427" t="e">
        <f>IFERROR(VLOOKUP(BB427,'class and classification'!$A$1:$C$338,3,FALSE),VLOOKUP(BB427,'class and classification'!$A$340:$C$378,3,FALSE))</f>
        <v>#N/A</v>
      </c>
      <c r="BG427">
        <v>12.4</v>
      </c>
      <c r="BH427">
        <v>14.8</v>
      </c>
      <c r="BI427">
        <v>41.1</v>
      </c>
      <c r="BJ427">
        <v>64.400000000000006</v>
      </c>
      <c r="BL427" t="s">
        <v>1073</v>
      </c>
      <c r="BM427" t="e">
        <f>IFERROR(VLOOKUP(BL427,'class and classification'!$A$1:$B$338,2,FALSE),VLOOKUP(BL427,'class and classification'!$A$340:$B$378,2,FALSE))</f>
        <v>#N/A</v>
      </c>
      <c r="BN427" t="e">
        <f>IFERROR(VLOOKUP(BL427,'class and classification'!$A$1:$C$338,3,FALSE),VLOOKUP(BL427,'class and classification'!$A$340:$C$378,3,FALSE))</f>
        <v>#N/A</v>
      </c>
      <c r="BO427">
        <v>26.32</v>
      </c>
      <c r="BP427">
        <v>26.38</v>
      </c>
      <c r="BQ427">
        <v>50.33</v>
      </c>
      <c r="BR427">
        <v>49.29</v>
      </c>
      <c r="BS427">
        <v>48.05</v>
      </c>
      <c r="BT427">
        <v>48.08</v>
      </c>
    </row>
    <row r="428" spans="1:72"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96</v>
      </c>
      <c r="F428">
        <v>97</v>
      </c>
      <c r="G428">
        <v>98.2</v>
      </c>
      <c r="H428">
        <v>98.5</v>
      </c>
      <c r="I428">
        <v>98.7</v>
      </c>
      <c r="J428">
        <v>98.4</v>
      </c>
      <c r="AB428" t="s">
        <v>1343</v>
      </c>
      <c r="AC428" t="e">
        <f>IFERROR(VLOOKUP(AB428,'class and classification'!$A$1:$B$338,2,FALSE),VLOOKUP(AB428,'class and classification'!$A$340:$B$378,2,FALSE))</f>
        <v>#N/A</v>
      </c>
      <c r="AD428" t="e">
        <f>IFERROR(VLOOKUP(AB428,'class and classification'!$A$1:$C$338,3,FALSE),VLOOKUP(AB428,'class and classification'!$A$340:$C$378,3,FALSE))</f>
        <v>#N/A</v>
      </c>
      <c r="BB428" t="s">
        <v>1067</v>
      </c>
      <c r="BC428" t="e">
        <f>IFERROR(VLOOKUP(BB428,'class and classification'!$A$1:$B$338,2,FALSE),VLOOKUP(BB428,'class and classification'!$A$340:$B$378,2,FALSE))</f>
        <v>#N/A</v>
      </c>
      <c r="BD428" t="e">
        <f>IFERROR(VLOOKUP(BB428,'class and classification'!$A$1:$C$338,3,FALSE),VLOOKUP(BB428,'class and classification'!$A$340:$C$378,3,FALSE))</f>
        <v>#N/A</v>
      </c>
      <c r="BG428">
        <v>15.5</v>
      </c>
      <c r="BH428">
        <v>20.7</v>
      </c>
      <c r="BI428">
        <v>53.1</v>
      </c>
      <c r="BJ428">
        <v>70.7</v>
      </c>
      <c r="BL428" t="s">
        <v>1067</v>
      </c>
      <c r="BM428" t="e">
        <f>IFERROR(VLOOKUP(BL428,'class and classification'!$A$1:$B$338,2,FALSE),VLOOKUP(BL428,'class and classification'!$A$340:$B$378,2,FALSE))</f>
        <v>#N/A</v>
      </c>
      <c r="BN428" t="e">
        <f>IFERROR(VLOOKUP(BL428,'class and classification'!$A$1:$C$338,3,FALSE),VLOOKUP(BL428,'class and classification'!$A$340:$C$378,3,FALSE))</f>
        <v>#N/A</v>
      </c>
      <c r="BP428">
        <v>48.17</v>
      </c>
      <c r="BQ428">
        <v>65.87</v>
      </c>
      <c r="BR428">
        <v>73.989999999999995</v>
      </c>
      <c r="BS428">
        <v>73.709999999999994</v>
      </c>
      <c r="BT428">
        <v>68.34</v>
      </c>
    </row>
    <row r="429" spans="1:72"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v>95</v>
      </c>
      <c r="F429">
        <v>97</v>
      </c>
      <c r="G429">
        <v>99.1</v>
      </c>
      <c r="H429">
        <v>99.2</v>
      </c>
      <c r="I429">
        <v>99.5</v>
      </c>
      <c r="J429">
        <v>99.4</v>
      </c>
      <c r="AB429" t="s">
        <v>1344</v>
      </c>
      <c r="AC429" t="e">
        <f>IFERROR(VLOOKUP(AB429,'class and classification'!$A$1:$B$338,2,FALSE),VLOOKUP(AB429,'class and classification'!$A$340:$B$378,2,FALSE))</f>
        <v>#N/A</v>
      </c>
      <c r="AD429" t="e">
        <f>IFERROR(VLOOKUP(AB429,'class and classification'!$A$1:$C$338,3,FALSE),VLOOKUP(AB429,'class and classification'!$A$340:$C$378,3,FALSE))</f>
        <v>#N/A</v>
      </c>
      <c r="BB429" t="s">
        <v>1085</v>
      </c>
      <c r="BC429" t="e">
        <f>IFERROR(VLOOKUP(BB429,'class and classification'!$A$1:$B$338,2,FALSE),VLOOKUP(BB429,'class and classification'!$A$340:$B$378,2,FALSE))</f>
        <v>#N/A</v>
      </c>
      <c r="BD429" t="e">
        <f>IFERROR(VLOOKUP(BB429,'class and classification'!$A$1:$C$338,3,FALSE),VLOOKUP(BB429,'class and classification'!$A$340:$C$378,3,FALSE))</f>
        <v>#N/A</v>
      </c>
      <c r="BG429">
        <v>3.4</v>
      </c>
      <c r="BH429">
        <v>13.3</v>
      </c>
      <c r="BI429">
        <v>25.5</v>
      </c>
      <c r="BJ429">
        <v>35.9</v>
      </c>
      <c r="BL429" t="s">
        <v>1085</v>
      </c>
      <c r="BM429" t="e">
        <f>IFERROR(VLOOKUP(BL429,'class and classification'!$A$1:$B$338,2,FALSE),VLOOKUP(BL429,'class and classification'!$A$340:$B$378,2,FALSE))</f>
        <v>#N/A</v>
      </c>
      <c r="BN429" t="e">
        <f>IFERROR(VLOOKUP(BL429,'class and classification'!$A$1:$C$338,3,FALSE),VLOOKUP(BL429,'class and classification'!$A$340:$C$378,3,FALSE))</f>
        <v>#N/A</v>
      </c>
      <c r="BO429">
        <v>17.510000000000002</v>
      </c>
      <c r="BP429">
        <v>18.86</v>
      </c>
      <c r="BQ429">
        <v>42.97</v>
      </c>
      <c r="BR429">
        <v>44.39</v>
      </c>
      <c r="BS429">
        <v>42.87</v>
      </c>
      <c r="BT429">
        <v>42.77</v>
      </c>
    </row>
    <row r="430" spans="1:72"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93</v>
      </c>
      <c r="F430">
        <v>94</v>
      </c>
      <c r="G430">
        <v>95.3</v>
      </c>
      <c r="H430">
        <v>96</v>
      </c>
      <c r="I430">
        <v>96.2</v>
      </c>
      <c r="J430">
        <v>95.1</v>
      </c>
      <c r="AB430" t="s">
        <v>1345</v>
      </c>
      <c r="AC430" t="e">
        <f>IFERROR(VLOOKUP(AB430,'class and classification'!$A$1:$B$338,2,FALSE),VLOOKUP(AB430,'class and classification'!$A$340:$B$378,2,FALSE))</f>
        <v>#N/A</v>
      </c>
      <c r="AD430" t="e">
        <f>IFERROR(VLOOKUP(AB430,'class and classification'!$A$1:$C$338,3,FALSE),VLOOKUP(AB430,'class and classification'!$A$340:$C$378,3,FALSE))</f>
        <v>#N/A</v>
      </c>
      <c r="BB430" t="s">
        <v>1079</v>
      </c>
      <c r="BC430" t="e">
        <f>IFERROR(VLOOKUP(BB430,'class and classification'!$A$1:$B$338,2,FALSE),VLOOKUP(BB430,'class and classification'!$A$340:$B$378,2,FALSE))</f>
        <v>#N/A</v>
      </c>
      <c r="BD430" t="e">
        <f>IFERROR(VLOOKUP(BB430,'class and classification'!$A$1:$C$338,3,FALSE),VLOOKUP(BB430,'class and classification'!$A$340:$C$378,3,FALSE))</f>
        <v>#N/A</v>
      </c>
      <c r="BG430">
        <v>9.1</v>
      </c>
      <c r="BH430">
        <v>26.8</v>
      </c>
      <c r="BI430">
        <v>56.3</v>
      </c>
      <c r="BJ430">
        <v>68.7</v>
      </c>
      <c r="BL430" t="s">
        <v>1079</v>
      </c>
      <c r="BM430" t="e">
        <f>IFERROR(VLOOKUP(BL430,'class and classification'!$A$1:$B$338,2,FALSE),VLOOKUP(BL430,'class and classification'!$A$340:$B$378,2,FALSE))</f>
        <v>#N/A</v>
      </c>
      <c r="BN430" t="e">
        <f>IFERROR(VLOOKUP(BL430,'class and classification'!$A$1:$C$338,3,FALSE),VLOOKUP(BL430,'class and classification'!$A$340:$C$378,3,FALSE))</f>
        <v>#N/A</v>
      </c>
      <c r="BO430">
        <v>72.289999999999992</v>
      </c>
      <c r="BP430">
        <v>42.01</v>
      </c>
      <c r="BQ430">
        <v>58.14</v>
      </c>
      <c r="BR430">
        <v>72.3</v>
      </c>
      <c r="BS430">
        <v>75.64</v>
      </c>
      <c r="BT430">
        <v>76.760000000000005</v>
      </c>
    </row>
    <row r="431" spans="1:72"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v>86</v>
      </c>
      <c r="F431">
        <v>91</v>
      </c>
      <c r="G431">
        <v>93</v>
      </c>
      <c r="H431">
        <v>94.800000000000011</v>
      </c>
      <c r="I431">
        <v>95.4</v>
      </c>
      <c r="J431">
        <v>95.5</v>
      </c>
      <c r="AB431" t="s">
        <v>1346</v>
      </c>
      <c r="AC431" t="e">
        <f>IFERROR(VLOOKUP(AB431,'class and classification'!$A$1:$B$338,2,FALSE),VLOOKUP(AB431,'class and classification'!$A$340:$B$378,2,FALSE))</f>
        <v>#N/A</v>
      </c>
      <c r="AD431" t="e">
        <f>IFERROR(VLOOKUP(AB431,'class and classification'!$A$1:$C$338,3,FALSE),VLOOKUP(AB431,'class and classification'!$A$340:$C$378,3,FALSE))</f>
        <v>#N/A</v>
      </c>
      <c r="BB431" t="s">
        <v>1082</v>
      </c>
      <c r="BC431" t="e">
        <f>IFERROR(VLOOKUP(BB431,'class and classification'!$A$1:$B$338,2,FALSE),VLOOKUP(BB431,'class and classification'!$A$340:$B$378,2,FALSE))</f>
        <v>#N/A</v>
      </c>
      <c r="BD431" t="e">
        <f>IFERROR(VLOOKUP(BB431,'class and classification'!$A$1:$C$338,3,FALSE),VLOOKUP(BB431,'class and classification'!$A$340:$C$378,3,FALSE))</f>
        <v>#N/A</v>
      </c>
      <c r="BG431">
        <v>8.3000000000000007</v>
      </c>
      <c r="BH431">
        <v>33.9</v>
      </c>
      <c r="BI431">
        <v>58.2</v>
      </c>
      <c r="BJ431">
        <v>72.599999999999994</v>
      </c>
      <c r="BL431" t="s">
        <v>1082</v>
      </c>
      <c r="BM431" t="e">
        <f>IFERROR(VLOOKUP(BL431,'class and classification'!$A$1:$B$338,2,FALSE),VLOOKUP(BL431,'class and classification'!$A$340:$B$378,2,FALSE))</f>
        <v>#N/A</v>
      </c>
      <c r="BN431" t="e">
        <f>IFERROR(VLOOKUP(BL431,'class and classification'!$A$1:$C$338,3,FALSE),VLOOKUP(BL431,'class and classification'!$A$340:$C$378,3,FALSE))</f>
        <v>#N/A</v>
      </c>
      <c r="BO431">
        <v>31.369999999999997</v>
      </c>
      <c r="BP431">
        <v>43.34</v>
      </c>
      <c r="BQ431">
        <v>55.99</v>
      </c>
      <c r="BR431">
        <v>59.63</v>
      </c>
      <c r="BS431">
        <v>59.96</v>
      </c>
      <c r="BT431">
        <v>62.89</v>
      </c>
    </row>
    <row r="432" spans="1:72"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94</v>
      </c>
      <c r="F432">
        <v>95</v>
      </c>
      <c r="G432">
        <v>96.9</v>
      </c>
      <c r="H432">
        <v>97.5</v>
      </c>
      <c r="I432">
        <v>97.6</v>
      </c>
      <c r="J432">
        <v>97.3</v>
      </c>
      <c r="AB432" t="s">
        <v>1347</v>
      </c>
      <c r="AC432" t="e">
        <f>IFERROR(VLOOKUP(AB432,'class and classification'!$A$1:$B$338,2,FALSE),VLOOKUP(AB432,'class and classification'!$A$340:$B$378,2,FALSE))</f>
        <v>#N/A</v>
      </c>
      <c r="AD432" t="e">
        <f>IFERROR(VLOOKUP(AB432,'class and classification'!$A$1:$C$338,3,FALSE),VLOOKUP(AB432,'class and classification'!$A$340:$C$378,3,FALSE))</f>
        <v>#N/A</v>
      </c>
      <c r="BB432" t="s">
        <v>1070</v>
      </c>
      <c r="BC432" t="e">
        <f>IFERROR(VLOOKUP(BB432,'class and classification'!$A$1:$B$338,2,FALSE),VLOOKUP(BB432,'class and classification'!$A$340:$B$378,2,FALSE))</f>
        <v>#N/A</v>
      </c>
      <c r="BD432" t="e">
        <f>IFERROR(VLOOKUP(BB432,'class and classification'!$A$1:$C$338,3,FALSE),VLOOKUP(BB432,'class and classification'!$A$340:$C$378,3,FALSE))</f>
        <v>#N/A</v>
      </c>
      <c r="BG432">
        <v>6.7</v>
      </c>
      <c r="BH432">
        <v>13</v>
      </c>
      <c r="BI432">
        <v>31.7</v>
      </c>
      <c r="BJ432">
        <v>51.9</v>
      </c>
      <c r="BL432" t="s">
        <v>1070</v>
      </c>
      <c r="BM432" t="e">
        <f>IFERROR(VLOOKUP(BL432,'class and classification'!$A$1:$B$338,2,FALSE),VLOOKUP(BL432,'class and classification'!$A$340:$B$378,2,FALSE))</f>
        <v>#N/A</v>
      </c>
      <c r="BN432" t="e">
        <f>IFERROR(VLOOKUP(BL432,'class and classification'!$A$1:$C$338,3,FALSE),VLOOKUP(BL432,'class and classification'!$A$340:$C$378,3,FALSE))</f>
        <v>#N/A</v>
      </c>
      <c r="BO432">
        <v>17.690000000000001</v>
      </c>
      <c r="BP432">
        <v>21.67</v>
      </c>
      <c r="BQ432">
        <v>40.450000000000003</v>
      </c>
      <c r="BR432">
        <v>37.69</v>
      </c>
      <c r="BS432">
        <v>40.79</v>
      </c>
      <c r="BT432">
        <v>41.52</v>
      </c>
    </row>
    <row r="433" spans="1:72"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95</v>
      </c>
      <c r="F433">
        <v>96</v>
      </c>
      <c r="G433">
        <v>96.9</v>
      </c>
      <c r="H433">
        <v>97.199999999999989</v>
      </c>
      <c r="I433">
        <v>96.3</v>
      </c>
      <c r="J433">
        <v>96.2</v>
      </c>
      <c r="AB433" t="s">
        <v>1348</v>
      </c>
      <c r="AC433" t="e">
        <f>IFERROR(VLOOKUP(AB433,'class and classification'!$A$1:$B$338,2,FALSE),VLOOKUP(AB433,'class and classification'!$A$340:$B$378,2,FALSE))</f>
        <v>#N/A</v>
      </c>
      <c r="AD433" t="e">
        <f>IFERROR(VLOOKUP(AB433,'class and classification'!$A$1:$C$338,3,FALSE),VLOOKUP(AB433,'class and classification'!$A$340:$C$378,3,FALSE))</f>
        <v>#N/A</v>
      </c>
      <c r="BB433" t="s">
        <v>1061</v>
      </c>
      <c r="BC433" t="e">
        <f>IFERROR(VLOOKUP(BB433,'class and classification'!$A$1:$B$338,2,FALSE),VLOOKUP(BB433,'class and classification'!$A$340:$B$378,2,FALSE))</f>
        <v>#N/A</v>
      </c>
      <c r="BD433" t="e">
        <f>IFERROR(VLOOKUP(BB433,'class and classification'!$A$1:$C$338,3,FALSE),VLOOKUP(BB433,'class and classification'!$A$340:$C$378,3,FALSE))</f>
        <v>#N/A</v>
      </c>
      <c r="BG433">
        <v>4.3</v>
      </c>
      <c r="BH433">
        <v>6.7</v>
      </c>
      <c r="BI433">
        <v>33.4</v>
      </c>
      <c r="BJ433">
        <v>69.5</v>
      </c>
      <c r="BL433" t="s">
        <v>1061</v>
      </c>
      <c r="BM433" t="e">
        <f>IFERROR(VLOOKUP(BL433,'class and classification'!$A$1:$B$338,2,FALSE),VLOOKUP(BL433,'class and classification'!$A$340:$B$378,2,FALSE))</f>
        <v>#N/A</v>
      </c>
      <c r="BN433" t="e">
        <f>IFERROR(VLOOKUP(BL433,'class and classification'!$A$1:$C$338,3,FALSE),VLOOKUP(BL433,'class and classification'!$A$340:$C$378,3,FALSE))</f>
        <v>#N/A</v>
      </c>
      <c r="BP433">
        <v>25.88</v>
      </c>
      <c r="BQ433">
        <v>48.31</v>
      </c>
      <c r="BR433">
        <v>51.92</v>
      </c>
      <c r="BS433">
        <v>55.91</v>
      </c>
      <c r="BT433">
        <v>56.03</v>
      </c>
    </row>
    <row r="434" spans="1:72"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v>72</v>
      </c>
      <c r="F434">
        <v>97</v>
      </c>
      <c r="G434">
        <v>98.3</v>
      </c>
      <c r="H434">
        <v>97.800000000000011</v>
      </c>
      <c r="I434">
        <v>97</v>
      </c>
      <c r="J434">
        <v>97</v>
      </c>
      <c r="AB434" t="s">
        <v>1349</v>
      </c>
      <c r="AC434" t="e">
        <f>IFERROR(VLOOKUP(AB434,'class and classification'!$A$1:$B$338,2,FALSE),VLOOKUP(AB434,'class and classification'!$A$340:$B$378,2,FALSE))</f>
        <v>#N/A</v>
      </c>
      <c r="AD434" t="e">
        <f>IFERROR(VLOOKUP(AB434,'class and classification'!$A$1:$C$338,3,FALSE),VLOOKUP(AB434,'class and classification'!$A$340:$C$378,3,FALSE))</f>
        <v>#N/A</v>
      </c>
      <c r="BB434" t="s">
        <v>1064</v>
      </c>
      <c r="BC434" t="e">
        <f>IFERROR(VLOOKUP(BB434,'class and classification'!$A$1:$B$338,2,FALSE),VLOOKUP(BB434,'class and classification'!$A$340:$B$378,2,FALSE))</f>
        <v>#N/A</v>
      </c>
      <c r="BD434" t="e">
        <f>IFERROR(VLOOKUP(BB434,'class and classification'!$A$1:$C$338,3,FALSE),VLOOKUP(BB434,'class and classification'!$A$340:$C$378,3,FALSE))</f>
        <v>#N/A</v>
      </c>
      <c r="BG434">
        <v>57.6</v>
      </c>
      <c r="BH434">
        <v>57.3</v>
      </c>
      <c r="BI434">
        <v>68.599999999999994</v>
      </c>
      <c r="BJ434">
        <v>80.2</v>
      </c>
      <c r="BL434" t="s">
        <v>1064</v>
      </c>
      <c r="BM434" t="e">
        <f>IFERROR(VLOOKUP(BL434,'class and classification'!$A$1:$B$338,2,FALSE),VLOOKUP(BL434,'class and classification'!$A$340:$B$378,2,FALSE))</f>
        <v>#N/A</v>
      </c>
      <c r="BN434" t="e">
        <f>IFERROR(VLOOKUP(BL434,'class and classification'!$A$1:$C$338,3,FALSE),VLOOKUP(BL434,'class and classification'!$A$340:$C$378,3,FALSE))</f>
        <v>#N/A</v>
      </c>
      <c r="BP434">
        <v>45.97</v>
      </c>
      <c r="BQ434">
        <v>49.93</v>
      </c>
      <c r="BR434">
        <v>55.13</v>
      </c>
      <c r="BS434">
        <v>65.989999999999995</v>
      </c>
      <c r="BT434">
        <v>66.430000000000007</v>
      </c>
    </row>
    <row r="435" spans="1:72"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v>94</v>
      </c>
      <c r="F435">
        <v>95</v>
      </c>
      <c r="G435">
        <v>96.3</v>
      </c>
      <c r="H435">
        <v>97.3</v>
      </c>
      <c r="I435">
        <v>97.7</v>
      </c>
      <c r="J435">
        <v>97.7</v>
      </c>
      <c r="AB435" t="s">
        <v>1350</v>
      </c>
      <c r="AC435" t="e">
        <f>IFERROR(VLOOKUP(AB435,'class and classification'!$A$1:$B$338,2,FALSE),VLOOKUP(AB435,'class and classification'!$A$340:$B$378,2,FALSE))</f>
        <v>#N/A</v>
      </c>
      <c r="AD435" t="e">
        <f>IFERROR(VLOOKUP(AB435,'class and classification'!$A$1:$C$338,3,FALSE),VLOOKUP(AB435,'class and classification'!$A$340:$C$378,3,FALSE))</f>
        <v>#N/A</v>
      </c>
      <c r="BB435" t="s">
        <v>1328</v>
      </c>
      <c r="BC435" t="e">
        <f>IFERROR(VLOOKUP(BB435,'class and classification'!$A$1:$B$338,2,FALSE),VLOOKUP(BB435,'class and classification'!$A$340:$B$378,2,FALSE))</f>
        <v>#N/A</v>
      </c>
      <c r="BD435" t="e">
        <f>IFERROR(VLOOKUP(BB435,'class and classification'!$A$1:$C$338,3,FALSE),VLOOKUP(BB435,'class and classification'!$A$340:$C$378,3,FALSE))</f>
        <v>#N/A</v>
      </c>
      <c r="BL435" t="s">
        <v>1328</v>
      </c>
      <c r="BM435" t="e">
        <f>IFERROR(VLOOKUP(BL435,'class and classification'!$A$1:$B$338,2,FALSE),VLOOKUP(BL435,'class and classification'!$A$340:$B$378,2,FALSE))</f>
        <v>#N/A</v>
      </c>
      <c r="BN435" t="e">
        <f>IFERROR(VLOOKUP(BL435,'class and classification'!$A$1:$C$338,3,FALSE),VLOOKUP(BL435,'class and classification'!$A$340:$C$378,3,FALSE))</f>
        <v>#N/A</v>
      </c>
    </row>
    <row r="436" spans="1:72"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v>87</v>
      </c>
      <c r="F436">
        <v>89</v>
      </c>
      <c r="G436">
        <v>90.5</v>
      </c>
      <c r="H436">
        <v>93.300000000000011</v>
      </c>
      <c r="I436">
        <v>93.8</v>
      </c>
      <c r="J436">
        <v>93.2</v>
      </c>
      <c r="AB436" t="s">
        <v>1351</v>
      </c>
      <c r="AC436" t="e">
        <f>IFERROR(VLOOKUP(AB436,'class and classification'!$A$1:$B$338,2,FALSE),VLOOKUP(AB436,'class and classification'!$A$340:$B$378,2,FALSE))</f>
        <v>#N/A</v>
      </c>
      <c r="AD436" t="e">
        <f>IFERROR(VLOOKUP(AB436,'class and classification'!$A$1:$C$338,3,FALSE),VLOOKUP(AB436,'class and classification'!$A$340:$C$378,3,FALSE))</f>
        <v>#N/A</v>
      </c>
      <c r="BB436" t="s">
        <v>1329</v>
      </c>
      <c r="BC436" t="e">
        <f>IFERROR(VLOOKUP(BB436,'class and classification'!$A$1:$B$338,2,FALSE),VLOOKUP(BB436,'class and classification'!$A$340:$B$378,2,FALSE))</f>
        <v>#N/A</v>
      </c>
      <c r="BD436" t="e">
        <f>IFERROR(VLOOKUP(BB436,'class and classification'!$A$1:$C$338,3,FALSE),VLOOKUP(BB436,'class and classification'!$A$340:$C$378,3,FALSE))</f>
        <v>#N/A</v>
      </c>
      <c r="BL436" t="s">
        <v>1329</v>
      </c>
      <c r="BM436" t="e">
        <f>IFERROR(VLOOKUP(BL436,'class and classification'!$A$1:$B$338,2,FALSE),VLOOKUP(BL436,'class and classification'!$A$340:$B$378,2,FALSE))</f>
        <v>#N/A</v>
      </c>
      <c r="BN436" t="e">
        <f>IFERROR(VLOOKUP(BL436,'class and classification'!$A$1:$C$338,3,FALSE),VLOOKUP(BL436,'class and classification'!$A$340:$C$378,3,FALSE))</f>
        <v>#N/A</v>
      </c>
    </row>
    <row r="437" spans="1:72"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v>86</v>
      </c>
      <c r="F437">
        <v>88</v>
      </c>
      <c r="G437">
        <v>90.2</v>
      </c>
      <c r="H437">
        <v>93.2</v>
      </c>
      <c r="I437">
        <v>93.9</v>
      </c>
      <c r="J437">
        <v>93.6</v>
      </c>
      <c r="AB437" t="s">
        <v>1352</v>
      </c>
      <c r="AC437" t="e">
        <f>IFERROR(VLOOKUP(AB437,'class and classification'!$A$1:$B$338,2,FALSE),VLOOKUP(AB437,'class and classification'!$A$340:$B$378,2,FALSE))</f>
        <v>#N/A</v>
      </c>
      <c r="AD437" t="e">
        <f>IFERROR(VLOOKUP(AB437,'class and classification'!$A$1:$C$338,3,FALSE),VLOOKUP(AB437,'class and classification'!$A$340:$C$378,3,FALSE))</f>
        <v>#N/A</v>
      </c>
      <c r="BB437" t="s">
        <v>1330</v>
      </c>
      <c r="BC437" t="e">
        <f>IFERROR(VLOOKUP(BB437,'class and classification'!$A$1:$B$338,2,FALSE),VLOOKUP(BB437,'class and classification'!$A$340:$B$378,2,FALSE))</f>
        <v>#N/A</v>
      </c>
      <c r="BD437" t="e">
        <f>IFERROR(VLOOKUP(BB437,'class and classification'!$A$1:$C$338,3,FALSE),VLOOKUP(BB437,'class and classification'!$A$340:$C$378,3,FALSE))</f>
        <v>#N/A</v>
      </c>
      <c r="BL437" t="s">
        <v>1330</v>
      </c>
      <c r="BM437" t="e">
        <f>IFERROR(VLOOKUP(BL437,'class and classification'!$A$1:$B$338,2,FALSE),VLOOKUP(BL437,'class and classification'!$A$340:$B$378,2,FALSE))</f>
        <v>#N/A</v>
      </c>
      <c r="BN437" t="e">
        <f>IFERROR(VLOOKUP(BL437,'class and classification'!$A$1:$C$338,3,FALSE),VLOOKUP(BL437,'class and classification'!$A$340:$C$378,3,FALSE))</f>
        <v>#N/A</v>
      </c>
    </row>
    <row r="438" spans="1:72"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v>96</v>
      </c>
      <c r="F438">
        <v>97</v>
      </c>
      <c r="G438">
        <v>98.1</v>
      </c>
      <c r="H438">
        <v>98.1</v>
      </c>
      <c r="I438">
        <v>98</v>
      </c>
      <c r="J438">
        <v>97.2</v>
      </c>
      <c r="AB438" t="s">
        <v>350</v>
      </c>
      <c r="AC438" t="str">
        <f>IFERROR(VLOOKUP(AB438,'class and classification'!$A$1:$B$338,2,FALSE),VLOOKUP(AB438,'class and classification'!$A$340:$B$378,2,FALSE))</f>
        <v>Predominantly Urban</v>
      </c>
      <c r="AD438" t="str">
        <f>IFERROR(VLOOKUP(AB438,'class and classification'!$A$1:$C$338,3,FALSE),VLOOKUP(AB438,'class and classification'!$A$340:$C$378,3,FALSE))</f>
        <v>SD</v>
      </c>
      <c r="AI438">
        <v>23.6</v>
      </c>
      <c r="BB438" t="s">
        <v>1331</v>
      </c>
      <c r="BC438" t="e">
        <f>IFERROR(VLOOKUP(BB438,'class and classification'!$A$1:$B$338,2,FALSE),VLOOKUP(BB438,'class and classification'!$A$340:$B$378,2,FALSE))</f>
        <v>#N/A</v>
      </c>
      <c r="BD438" t="e">
        <f>IFERROR(VLOOKUP(BB438,'class and classification'!$A$1:$C$338,3,FALSE),VLOOKUP(BB438,'class and classification'!$A$340:$C$378,3,FALSE))</f>
        <v>#N/A</v>
      </c>
      <c r="BL438" t="s">
        <v>1331</v>
      </c>
      <c r="BM438" t="e">
        <f>IFERROR(VLOOKUP(BL438,'class and classification'!$A$1:$B$338,2,FALSE),VLOOKUP(BL438,'class and classification'!$A$340:$B$378,2,FALSE))</f>
        <v>#N/A</v>
      </c>
      <c r="BN438" t="e">
        <f>IFERROR(VLOOKUP(BL438,'class and classification'!$A$1:$C$338,3,FALSE),VLOOKUP(BL438,'class and classification'!$A$340:$C$378,3,FALSE))</f>
        <v>#N/A</v>
      </c>
    </row>
    <row r="439" spans="1:72" x14ac:dyDescent="0.3">
      <c r="AB439" t="s">
        <v>351</v>
      </c>
      <c r="AC439" t="str">
        <f>IFERROR(VLOOKUP(AB439,'class and classification'!$A$1:$B$338,2,FALSE),VLOOKUP(AB439,'class and classification'!$A$340:$B$378,2,FALSE))</f>
        <v>Predominantly Rural</v>
      </c>
      <c r="AD439" t="str">
        <f>IFERROR(VLOOKUP(AB439,'class and classification'!$A$1:$C$338,3,FALSE),VLOOKUP(AB439,'class and classification'!$A$340:$C$378,3,FALSE))</f>
        <v>SD</v>
      </c>
      <c r="AI439">
        <v>25.6</v>
      </c>
      <c r="BB439" t="s">
        <v>1332</v>
      </c>
      <c r="BC439" t="e">
        <f>IFERROR(VLOOKUP(BB439,'class and classification'!$A$1:$B$338,2,FALSE),VLOOKUP(BB439,'class and classification'!$A$340:$B$378,2,FALSE))</f>
        <v>#N/A</v>
      </c>
      <c r="BD439" t="e">
        <f>IFERROR(VLOOKUP(BB439,'class and classification'!$A$1:$C$338,3,FALSE),VLOOKUP(BB439,'class and classification'!$A$340:$C$378,3,FALSE))</f>
        <v>#N/A</v>
      </c>
      <c r="BL439" t="s">
        <v>1332</v>
      </c>
      <c r="BM439" t="e">
        <f>IFERROR(VLOOKUP(BL439,'class and classification'!$A$1:$B$338,2,FALSE),VLOOKUP(BL439,'class and classification'!$A$340:$B$378,2,FALSE))</f>
        <v>#N/A</v>
      </c>
      <c r="BN439" t="e">
        <f>IFERROR(VLOOKUP(BL439,'class and classification'!$A$1:$C$338,3,FALSE),VLOOKUP(BL439,'class and classification'!$A$340:$C$378,3,FALSE))</f>
        <v>#N/A</v>
      </c>
    </row>
    <row r="440" spans="1:72"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AB440" t="s">
        <v>353</v>
      </c>
      <c r="AC440" t="str">
        <f>IFERROR(VLOOKUP(AB440,'class and classification'!$A$1:$B$338,2,FALSE),VLOOKUP(AB440,'class and classification'!$A$340:$B$378,2,FALSE))</f>
        <v>Predominantly Rural</v>
      </c>
      <c r="AD440" t="str">
        <f>IFERROR(VLOOKUP(AB440,'class and classification'!$A$1:$C$338,3,FALSE),VLOOKUP(AB440,'class and classification'!$A$340:$C$378,3,FALSE))</f>
        <v>SD</v>
      </c>
      <c r="AI440">
        <v>13.1</v>
      </c>
      <c r="BB440" t="s">
        <v>1333</v>
      </c>
      <c r="BC440" t="e">
        <f>IFERROR(VLOOKUP(BB440,'class and classification'!$A$1:$B$338,2,FALSE),VLOOKUP(BB440,'class and classification'!$A$340:$B$378,2,FALSE))</f>
        <v>#N/A</v>
      </c>
      <c r="BD440" t="e">
        <f>IFERROR(VLOOKUP(BB440,'class and classification'!$A$1:$C$338,3,FALSE),VLOOKUP(BB440,'class and classification'!$A$340:$C$378,3,FALSE))</f>
        <v>#N/A</v>
      </c>
      <c r="BL440" t="s">
        <v>1333</v>
      </c>
      <c r="BM440" t="e">
        <f>IFERROR(VLOOKUP(BL440,'class and classification'!$A$1:$B$338,2,FALSE),VLOOKUP(BL440,'class and classification'!$A$340:$B$378,2,FALSE))</f>
        <v>#N/A</v>
      </c>
      <c r="BN440" t="e">
        <f>IFERROR(VLOOKUP(BL440,'class and classification'!$A$1:$C$338,3,FALSE),VLOOKUP(BL440,'class and classification'!$A$340:$C$378,3,FALSE))</f>
        <v>#N/A</v>
      </c>
    </row>
    <row r="441" spans="1:72"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v>84</v>
      </c>
      <c r="F441">
        <v>88</v>
      </c>
      <c r="G441">
        <v>91.6</v>
      </c>
      <c r="H441">
        <v>94.5</v>
      </c>
      <c r="I441">
        <v>95.9</v>
      </c>
      <c r="J441">
        <v>96.1</v>
      </c>
      <c r="AB441" t="s">
        <v>355</v>
      </c>
      <c r="AC441" t="str">
        <f>IFERROR(VLOOKUP(AB441,'class and classification'!$A$1:$B$338,2,FALSE),VLOOKUP(AB441,'class and classification'!$A$340:$B$378,2,FALSE))</f>
        <v>Predominantly Urban</v>
      </c>
      <c r="AD441" t="str">
        <f>IFERROR(VLOOKUP(AB441,'class and classification'!$A$1:$C$338,3,FALSE),VLOOKUP(AB441,'class and classification'!$A$340:$C$378,3,FALSE))</f>
        <v>SD</v>
      </c>
      <c r="AI441">
        <v>12</v>
      </c>
      <c r="BB441" t="s">
        <v>1052</v>
      </c>
      <c r="BC441" t="e">
        <f>IFERROR(VLOOKUP(BB441,'class and classification'!$A$1:$B$338,2,FALSE),VLOOKUP(BB441,'class and classification'!$A$340:$B$378,2,FALSE))</f>
        <v>#N/A</v>
      </c>
      <c r="BD441" t="e">
        <f>IFERROR(VLOOKUP(BB441,'class and classification'!$A$1:$C$338,3,FALSE),VLOOKUP(BB441,'class and classification'!$A$340:$C$378,3,FALSE))</f>
        <v>#N/A</v>
      </c>
      <c r="BG441">
        <v>1.1000000000000001</v>
      </c>
      <c r="BH441">
        <v>43.3</v>
      </c>
      <c r="BI441">
        <v>70.3</v>
      </c>
      <c r="BJ441">
        <v>80.099999999999994</v>
      </c>
      <c r="BL441" t="s">
        <v>1052</v>
      </c>
      <c r="BM441" t="e">
        <f>IFERROR(VLOOKUP(BL441,'class and classification'!$A$1:$B$338,2,FALSE),VLOOKUP(BL441,'class and classification'!$A$340:$B$378,2,FALSE))</f>
        <v>#N/A</v>
      </c>
      <c r="BN441" t="e">
        <f>IFERROR(VLOOKUP(BL441,'class and classification'!$A$1:$C$338,3,FALSE),VLOOKUP(BL441,'class and classification'!$A$340:$C$378,3,FALSE))</f>
        <v>#N/A</v>
      </c>
      <c r="BO441">
        <v>95.54</v>
      </c>
      <c r="BP441">
        <v>77.38</v>
      </c>
      <c r="BQ441">
        <v>79.63</v>
      </c>
      <c r="BR441">
        <v>90.59</v>
      </c>
      <c r="BS441">
        <v>89.75</v>
      </c>
      <c r="BT441">
        <v>89.58</v>
      </c>
    </row>
    <row r="442" spans="1:72"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v>97</v>
      </c>
      <c r="F442">
        <v>97</v>
      </c>
      <c r="G442">
        <v>98.8</v>
      </c>
      <c r="H442">
        <v>98.9</v>
      </c>
      <c r="I442">
        <v>98.9</v>
      </c>
      <c r="J442">
        <v>98.7</v>
      </c>
      <c r="AB442" t="s">
        <v>357</v>
      </c>
      <c r="AC442" t="str">
        <f>IFERROR(VLOOKUP(AB442,'class and classification'!$A$1:$B$338,2,FALSE),VLOOKUP(AB442,'class and classification'!$A$340:$B$378,2,FALSE))</f>
        <v>Predominantly Urban</v>
      </c>
      <c r="AD442" t="str">
        <f>IFERROR(VLOOKUP(AB442,'class and classification'!$A$1:$C$338,3,FALSE),VLOOKUP(AB442,'class and classification'!$A$340:$C$378,3,FALSE))</f>
        <v>SD</v>
      </c>
      <c r="AI442">
        <v>13.9</v>
      </c>
      <c r="BB442" t="s">
        <v>1334</v>
      </c>
      <c r="BC442" t="e">
        <f>IFERROR(VLOOKUP(BB442,'class and classification'!$A$1:$B$338,2,FALSE),VLOOKUP(BB442,'class and classification'!$A$340:$B$378,2,FALSE))</f>
        <v>#N/A</v>
      </c>
      <c r="BD442" t="e">
        <f>IFERROR(VLOOKUP(BB442,'class and classification'!$A$1:$C$338,3,FALSE),VLOOKUP(BB442,'class and classification'!$A$340:$C$378,3,FALSE))</f>
        <v>#N/A</v>
      </c>
      <c r="BL442" t="s">
        <v>1334</v>
      </c>
      <c r="BM442" t="e">
        <f>IFERROR(VLOOKUP(BL442,'class and classification'!$A$1:$B$338,2,FALSE),VLOOKUP(BL442,'class and classification'!$A$340:$B$378,2,FALSE))</f>
        <v>#N/A</v>
      </c>
      <c r="BN442" t="e">
        <f>IFERROR(VLOOKUP(BL442,'class and classification'!$A$1:$C$338,3,FALSE),VLOOKUP(BL442,'class and classification'!$A$340:$C$378,3,FALSE))</f>
        <v>#N/A</v>
      </c>
    </row>
    <row r="443" spans="1:72"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90</v>
      </c>
      <c r="F443">
        <v>92</v>
      </c>
      <c r="G443">
        <v>93.4</v>
      </c>
      <c r="H443">
        <v>94.8</v>
      </c>
      <c r="I443">
        <v>96.8</v>
      </c>
      <c r="J443">
        <v>97.2</v>
      </c>
      <c r="AB443" t="s">
        <v>361</v>
      </c>
      <c r="AC443" t="str">
        <f>IFERROR(VLOOKUP(AB443,'class and classification'!$A$1:$B$338,2,FALSE),VLOOKUP(AB443,'class and classification'!$A$340:$B$378,2,FALSE))</f>
        <v>Predominantly Rural</v>
      </c>
      <c r="AD443" t="str">
        <f>IFERROR(VLOOKUP(AB443,'class and classification'!$A$1:$C$338,3,FALSE),VLOOKUP(AB443,'class and classification'!$A$340:$C$378,3,FALSE))</f>
        <v>SD</v>
      </c>
      <c r="AI443">
        <v>20.3</v>
      </c>
      <c r="BB443" t="s">
        <v>1335</v>
      </c>
      <c r="BC443" t="e">
        <f>IFERROR(VLOOKUP(BB443,'class and classification'!$A$1:$B$338,2,FALSE),VLOOKUP(BB443,'class and classification'!$A$340:$B$378,2,FALSE))</f>
        <v>#N/A</v>
      </c>
      <c r="BD443" t="e">
        <f>IFERROR(VLOOKUP(BB443,'class and classification'!$A$1:$C$338,3,FALSE),VLOOKUP(BB443,'class and classification'!$A$340:$C$378,3,FALSE))</f>
        <v>#N/A</v>
      </c>
      <c r="BL443" t="s">
        <v>1335</v>
      </c>
      <c r="BM443" t="e">
        <f>IFERROR(VLOOKUP(BL443,'class and classification'!$A$1:$B$338,2,FALSE),VLOOKUP(BL443,'class and classification'!$A$340:$B$378,2,FALSE))</f>
        <v>#N/A</v>
      </c>
      <c r="BN443" t="e">
        <f>IFERROR(VLOOKUP(BL443,'class and classification'!$A$1:$C$338,3,FALSE),VLOOKUP(BL443,'class and classification'!$A$340:$C$378,3,FALSE))</f>
        <v>#N/A</v>
      </c>
    </row>
    <row r="444" spans="1:72"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v>74</v>
      </c>
      <c r="F444">
        <v>83</v>
      </c>
      <c r="G444">
        <v>87.4</v>
      </c>
      <c r="H444">
        <v>92.4</v>
      </c>
      <c r="I444">
        <v>93.5</v>
      </c>
      <c r="J444">
        <v>94</v>
      </c>
      <c r="AB444" t="s">
        <v>366</v>
      </c>
      <c r="AC444" t="str">
        <f>IFERROR(VLOOKUP(AB444,'class and classification'!$A$1:$B$338,2,FALSE),VLOOKUP(AB444,'class and classification'!$A$340:$B$378,2,FALSE))</f>
        <v>Urban with Significant Rural</v>
      </c>
      <c r="AD444" t="str">
        <f>IFERROR(VLOOKUP(AB444,'class and classification'!$A$1:$C$338,3,FALSE),VLOOKUP(AB444,'class and classification'!$A$340:$C$378,3,FALSE))</f>
        <v>SD</v>
      </c>
      <c r="AI444">
        <v>4.0999999999999996</v>
      </c>
      <c r="BB444" t="s">
        <v>1336</v>
      </c>
      <c r="BC444" t="e">
        <f>IFERROR(VLOOKUP(BB444,'class and classification'!$A$1:$B$338,2,FALSE),VLOOKUP(BB444,'class and classification'!$A$340:$B$378,2,FALSE))</f>
        <v>#N/A</v>
      </c>
      <c r="BD444" t="e">
        <f>IFERROR(VLOOKUP(BB444,'class and classification'!$A$1:$C$338,3,FALSE),VLOOKUP(BB444,'class and classification'!$A$340:$C$378,3,FALSE))</f>
        <v>#N/A</v>
      </c>
      <c r="BL444" t="s">
        <v>1336</v>
      </c>
      <c r="BM444" t="e">
        <f>IFERROR(VLOOKUP(BL444,'class and classification'!$A$1:$B$338,2,FALSE),VLOOKUP(BL444,'class and classification'!$A$340:$B$378,2,FALSE))</f>
        <v>#N/A</v>
      </c>
      <c r="BN444" t="e">
        <f>IFERROR(VLOOKUP(BL444,'class and classification'!$A$1:$C$338,3,FALSE),VLOOKUP(BL444,'class and classification'!$A$340:$C$378,3,FALSE))</f>
        <v>#N/A</v>
      </c>
    </row>
    <row r="445" spans="1:72"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v>93</v>
      </c>
      <c r="F445">
        <v>94</v>
      </c>
      <c r="G445">
        <v>96</v>
      </c>
      <c r="H445">
        <v>96.7</v>
      </c>
      <c r="I445">
        <v>97.7</v>
      </c>
      <c r="J445">
        <v>97.9</v>
      </c>
      <c r="AB445" t="s">
        <v>354</v>
      </c>
      <c r="AC445" t="str">
        <f>IFERROR(VLOOKUP(AB445,'class and classification'!$A$1:$B$338,2,FALSE),VLOOKUP(AB445,'class and classification'!$A$340:$B$378,2,FALSE))</f>
        <v>Predominantly Rural</v>
      </c>
      <c r="AD445" t="str">
        <f>IFERROR(VLOOKUP(AB445,'class and classification'!$A$1:$C$338,3,FALSE),VLOOKUP(AB445,'class and classification'!$A$340:$C$378,3,FALSE))</f>
        <v>SD</v>
      </c>
      <c r="BB445" t="s">
        <v>1337</v>
      </c>
      <c r="BC445" t="e">
        <f>IFERROR(VLOOKUP(BB445,'class and classification'!$A$1:$B$338,2,FALSE),VLOOKUP(BB445,'class and classification'!$A$340:$B$378,2,FALSE))</f>
        <v>#N/A</v>
      </c>
      <c r="BD445" t="e">
        <f>IFERROR(VLOOKUP(BB445,'class and classification'!$A$1:$C$338,3,FALSE),VLOOKUP(BB445,'class and classification'!$A$340:$C$378,3,FALSE))</f>
        <v>#N/A</v>
      </c>
      <c r="BL445" t="s">
        <v>1337</v>
      </c>
      <c r="BM445" t="e">
        <f>IFERROR(VLOOKUP(BL445,'class and classification'!$A$1:$B$338,2,FALSE),VLOOKUP(BL445,'class and classification'!$A$340:$B$378,2,FALSE))</f>
        <v>#N/A</v>
      </c>
      <c r="BN445" t="e">
        <f>IFERROR(VLOOKUP(BL445,'class and classification'!$A$1:$C$338,3,FALSE),VLOOKUP(BL445,'class and classification'!$A$340:$C$378,3,FALSE))</f>
        <v>#N/A</v>
      </c>
    </row>
    <row r="446" spans="1:72" x14ac:dyDescent="0.3">
      <c r="AB446" t="s">
        <v>362</v>
      </c>
      <c r="AC446" t="str">
        <f>IFERROR(VLOOKUP(AB446,'class and classification'!$A$1:$B$338,2,FALSE),VLOOKUP(AB446,'class and classification'!$A$340:$B$378,2,FALSE))</f>
        <v>Predominantly Rural</v>
      </c>
      <c r="AD446" t="str">
        <f>IFERROR(VLOOKUP(AB446,'class and classification'!$A$1:$C$338,3,FALSE),VLOOKUP(AB446,'class and classification'!$A$340:$C$378,3,FALSE))</f>
        <v>SD</v>
      </c>
      <c r="BB446" t="s">
        <v>1338</v>
      </c>
      <c r="BC446" t="e">
        <f>IFERROR(VLOOKUP(BB446,'class and classification'!$A$1:$B$338,2,FALSE),VLOOKUP(BB446,'class and classification'!$A$340:$B$378,2,FALSE))</f>
        <v>#N/A</v>
      </c>
      <c r="BD446" t="e">
        <f>IFERROR(VLOOKUP(BB446,'class and classification'!$A$1:$C$338,3,FALSE),VLOOKUP(BB446,'class and classification'!$A$340:$C$378,3,FALSE))</f>
        <v>#N/A</v>
      </c>
      <c r="BL446" t="s">
        <v>1338</v>
      </c>
      <c r="BM446" t="e">
        <f>IFERROR(VLOOKUP(BL446,'class and classification'!$A$1:$B$338,2,FALSE),VLOOKUP(BL446,'class and classification'!$A$340:$B$378,2,FALSE))</f>
        <v>#N/A</v>
      </c>
      <c r="BN446" t="e">
        <f>IFERROR(VLOOKUP(BL446,'class and classification'!$A$1:$C$338,3,FALSE),VLOOKUP(BL446,'class and classification'!$A$340:$C$378,3,FALSE))</f>
        <v>#N/A</v>
      </c>
    </row>
    <row r="447" spans="1:72"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AB447" t="s">
        <v>363</v>
      </c>
      <c r="AC447" t="str">
        <f>IFERROR(VLOOKUP(AB447,'class and classification'!$A$1:$B$338,2,FALSE),VLOOKUP(AB447,'class and classification'!$A$340:$B$378,2,FALSE))</f>
        <v>Predominantly Rural</v>
      </c>
      <c r="AD447" t="str">
        <f>IFERROR(VLOOKUP(AB447,'class and classification'!$A$1:$C$338,3,FALSE),VLOOKUP(AB447,'class and classification'!$A$340:$C$378,3,FALSE))</f>
        <v>SD</v>
      </c>
      <c r="BB447" t="s">
        <v>1339</v>
      </c>
      <c r="BC447" t="e">
        <f>IFERROR(VLOOKUP(BB447,'class and classification'!$A$1:$B$338,2,FALSE),VLOOKUP(BB447,'class and classification'!$A$340:$B$378,2,FALSE))</f>
        <v>#N/A</v>
      </c>
      <c r="BD447" t="e">
        <f>IFERROR(VLOOKUP(BB447,'class and classification'!$A$1:$C$338,3,FALSE),VLOOKUP(BB447,'class and classification'!$A$340:$C$378,3,FALSE))</f>
        <v>#N/A</v>
      </c>
      <c r="BL447" t="s">
        <v>1339</v>
      </c>
      <c r="BM447" t="e">
        <f>IFERROR(VLOOKUP(BL447,'class and classification'!$A$1:$B$338,2,FALSE),VLOOKUP(BL447,'class and classification'!$A$340:$B$378,2,FALSE))</f>
        <v>#N/A</v>
      </c>
      <c r="BN447" t="e">
        <f>IFERROR(VLOOKUP(BL447,'class and classification'!$A$1:$C$338,3,FALSE),VLOOKUP(BL447,'class and classification'!$A$340:$C$378,3,FALSE))</f>
        <v>#N/A</v>
      </c>
    </row>
    <row r="448" spans="1:72"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v>99</v>
      </c>
      <c r="F448">
        <v>99</v>
      </c>
      <c r="G448">
        <v>99.1</v>
      </c>
      <c r="H448">
        <v>98.7</v>
      </c>
      <c r="I448">
        <v>98.8</v>
      </c>
      <c r="J448">
        <v>98.6</v>
      </c>
      <c r="AB448" t="s">
        <v>365</v>
      </c>
      <c r="AC448" t="str">
        <f>IFERROR(VLOOKUP(AB448,'class and classification'!$A$1:$B$338,2,FALSE),VLOOKUP(AB448,'class and classification'!$A$340:$B$378,2,FALSE))</f>
        <v>Urban with Significant Rural</v>
      </c>
      <c r="AD448" t="str">
        <f>IFERROR(VLOOKUP(AB448,'class and classification'!$A$1:$C$338,3,FALSE),VLOOKUP(AB448,'class and classification'!$A$340:$C$378,3,FALSE))</f>
        <v>SD</v>
      </c>
      <c r="BB448" t="s">
        <v>1340</v>
      </c>
      <c r="BC448" t="e">
        <f>IFERROR(VLOOKUP(BB448,'class and classification'!$A$1:$B$338,2,FALSE),VLOOKUP(BB448,'class and classification'!$A$340:$B$378,2,FALSE))</f>
        <v>#N/A</v>
      </c>
      <c r="BD448" t="e">
        <f>IFERROR(VLOOKUP(BB448,'class and classification'!$A$1:$C$338,3,FALSE),VLOOKUP(BB448,'class and classification'!$A$340:$C$378,3,FALSE))</f>
        <v>#N/A</v>
      </c>
      <c r="BL448" t="s">
        <v>1340</v>
      </c>
      <c r="BM448" t="e">
        <f>IFERROR(VLOOKUP(BL448,'class and classification'!$A$1:$B$338,2,FALSE),VLOOKUP(BL448,'class and classification'!$A$340:$B$378,2,FALSE))</f>
        <v>#N/A</v>
      </c>
      <c r="BN448" t="e">
        <f>IFERROR(VLOOKUP(BL448,'class and classification'!$A$1:$C$338,3,FALSE),VLOOKUP(BL448,'class and classification'!$A$340:$C$378,3,FALSE))</f>
        <v>#N/A</v>
      </c>
    </row>
    <row r="449" spans="1:66"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94</v>
      </c>
      <c r="F449">
        <v>94</v>
      </c>
      <c r="G449">
        <v>95.7</v>
      </c>
      <c r="H449">
        <v>96.6</v>
      </c>
      <c r="I449">
        <v>96.6</v>
      </c>
      <c r="J449">
        <v>96.1</v>
      </c>
      <c r="AB449" t="s">
        <v>346</v>
      </c>
      <c r="AC449" t="str">
        <f>IFERROR(VLOOKUP(AB449,'class and classification'!$A$1:$B$338,2,FALSE),VLOOKUP(AB449,'class and classification'!$A$340:$B$378,2,FALSE))</f>
        <v>Predominantly Rural</v>
      </c>
      <c r="AD449" t="str">
        <f>IFERROR(VLOOKUP(AB449,'class and classification'!$A$1:$C$338,3,FALSE),VLOOKUP(AB449,'class and classification'!$A$340:$C$378,3,FALSE))</f>
        <v>SD</v>
      </c>
      <c r="BB449" t="s">
        <v>1341</v>
      </c>
      <c r="BC449" t="e">
        <f>IFERROR(VLOOKUP(BB449,'class and classification'!$A$1:$B$338,2,FALSE),VLOOKUP(BB449,'class and classification'!$A$340:$B$378,2,FALSE))</f>
        <v>#N/A</v>
      </c>
      <c r="BD449" t="e">
        <f>IFERROR(VLOOKUP(BB449,'class and classification'!$A$1:$C$338,3,FALSE),VLOOKUP(BB449,'class and classification'!$A$340:$C$378,3,FALSE))</f>
        <v>#N/A</v>
      </c>
      <c r="BL449" t="s">
        <v>1341</v>
      </c>
      <c r="BM449" t="e">
        <f>IFERROR(VLOOKUP(BL449,'class and classification'!$A$1:$B$338,2,FALSE),VLOOKUP(BL449,'class and classification'!$A$340:$B$378,2,FALSE))</f>
        <v>#N/A</v>
      </c>
      <c r="BN449" t="e">
        <f>IFERROR(VLOOKUP(BL449,'class and classification'!$A$1:$C$338,3,FALSE),VLOOKUP(BL449,'class and classification'!$A$340:$C$378,3,FALSE))</f>
        <v>#N/A</v>
      </c>
    </row>
    <row r="450" spans="1:66"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83</v>
      </c>
      <c r="F450">
        <v>86</v>
      </c>
      <c r="G450">
        <v>88.8</v>
      </c>
      <c r="H450">
        <v>90.8</v>
      </c>
      <c r="I450">
        <v>90.6</v>
      </c>
      <c r="J450">
        <v>90.3</v>
      </c>
      <c r="AB450" t="s">
        <v>348</v>
      </c>
      <c r="AC450" t="str">
        <f>IFERROR(VLOOKUP(AB450,'class and classification'!$A$1:$B$338,2,FALSE),VLOOKUP(AB450,'class and classification'!$A$340:$B$378,2,FALSE))</f>
        <v>Urban with Significant Rural</v>
      </c>
      <c r="AD450" t="str">
        <f>IFERROR(VLOOKUP(AB450,'class and classification'!$A$1:$C$338,3,FALSE),VLOOKUP(AB450,'class and classification'!$A$340:$C$378,3,FALSE))</f>
        <v>SD</v>
      </c>
      <c r="BB450" t="s">
        <v>1342</v>
      </c>
      <c r="BC450" t="e">
        <f>IFERROR(VLOOKUP(BB450,'class and classification'!$A$1:$B$338,2,FALSE),VLOOKUP(BB450,'class and classification'!$A$340:$B$378,2,FALSE))</f>
        <v>#N/A</v>
      </c>
      <c r="BD450" t="e">
        <f>IFERROR(VLOOKUP(BB450,'class and classification'!$A$1:$C$338,3,FALSE),VLOOKUP(BB450,'class and classification'!$A$340:$C$378,3,FALSE))</f>
        <v>#N/A</v>
      </c>
      <c r="BL450" t="s">
        <v>1342</v>
      </c>
      <c r="BM450" t="e">
        <f>IFERROR(VLOOKUP(BL450,'class and classification'!$A$1:$B$338,2,FALSE),VLOOKUP(BL450,'class and classification'!$A$340:$B$378,2,FALSE))</f>
        <v>#N/A</v>
      </c>
      <c r="BN450" t="e">
        <f>IFERROR(VLOOKUP(BL450,'class and classification'!$A$1:$C$338,3,FALSE),VLOOKUP(BL450,'class and classification'!$A$340:$C$378,3,FALSE))</f>
        <v>#N/A</v>
      </c>
    </row>
    <row r="451" spans="1:66"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98</v>
      </c>
      <c r="F451">
        <v>98</v>
      </c>
      <c r="G451">
        <v>99.4</v>
      </c>
      <c r="H451">
        <v>99</v>
      </c>
      <c r="I451">
        <v>98.6</v>
      </c>
      <c r="J451">
        <v>98.7</v>
      </c>
      <c r="AB451" t="s">
        <v>360</v>
      </c>
      <c r="AC451" t="str">
        <f>IFERROR(VLOOKUP(AB451,'class and classification'!$A$1:$B$338,2,FALSE),VLOOKUP(AB451,'class and classification'!$A$340:$B$378,2,FALSE))</f>
        <v>Urban with Significant Rural</v>
      </c>
      <c r="AD451" t="str">
        <f>IFERROR(VLOOKUP(AB451,'class and classification'!$A$1:$C$338,3,FALSE),VLOOKUP(AB451,'class and classification'!$A$340:$C$378,3,FALSE))</f>
        <v>SD</v>
      </c>
      <c r="BB451" t="s">
        <v>1343</v>
      </c>
      <c r="BC451" t="e">
        <f>IFERROR(VLOOKUP(BB451,'class and classification'!$A$1:$B$338,2,FALSE),VLOOKUP(BB451,'class and classification'!$A$340:$B$378,2,FALSE))</f>
        <v>#N/A</v>
      </c>
      <c r="BD451" t="e">
        <f>IFERROR(VLOOKUP(BB451,'class and classification'!$A$1:$C$338,3,FALSE),VLOOKUP(BB451,'class and classification'!$A$340:$C$378,3,FALSE))</f>
        <v>#N/A</v>
      </c>
      <c r="BL451" t="s">
        <v>1343</v>
      </c>
      <c r="BM451" t="e">
        <f>IFERROR(VLOOKUP(BL451,'class and classification'!$A$1:$B$338,2,FALSE),VLOOKUP(BL451,'class and classification'!$A$340:$B$378,2,FALSE))</f>
        <v>#N/A</v>
      </c>
      <c r="BN451" t="e">
        <f>IFERROR(VLOOKUP(BL451,'class and classification'!$A$1:$C$338,3,FALSE),VLOOKUP(BL451,'class and classification'!$A$340:$C$378,3,FALSE))</f>
        <v>#N/A</v>
      </c>
    </row>
    <row r="452" spans="1:66"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v>85</v>
      </c>
      <c r="F452">
        <v>88</v>
      </c>
      <c r="G452">
        <v>89.5</v>
      </c>
      <c r="H452">
        <v>92.3</v>
      </c>
      <c r="I452">
        <v>92.9</v>
      </c>
      <c r="J452">
        <v>92.8</v>
      </c>
      <c r="AB452" t="s">
        <v>370</v>
      </c>
      <c r="AC452" t="str">
        <f>IFERROR(VLOOKUP(AB452,'class and classification'!$A$1:$B$338,2,FALSE),VLOOKUP(AB452,'class and classification'!$A$340:$B$378,2,FALSE))</f>
        <v>Urban with Significant Rural</v>
      </c>
      <c r="AD452" t="str">
        <f>IFERROR(VLOOKUP(AB452,'class and classification'!$A$1:$C$338,3,FALSE),VLOOKUP(AB452,'class and classification'!$A$340:$C$378,3,FALSE))</f>
        <v>SD</v>
      </c>
      <c r="BB452" t="s">
        <v>1344</v>
      </c>
      <c r="BC452" t="e">
        <f>IFERROR(VLOOKUP(BB452,'class and classification'!$A$1:$B$338,2,FALSE),VLOOKUP(BB452,'class and classification'!$A$340:$B$378,2,FALSE))</f>
        <v>#N/A</v>
      </c>
      <c r="BD452" t="e">
        <f>IFERROR(VLOOKUP(BB452,'class and classification'!$A$1:$C$338,3,FALSE),VLOOKUP(BB452,'class and classification'!$A$340:$C$378,3,FALSE))</f>
        <v>#N/A</v>
      </c>
      <c r="BL452" t="s">
        <v>1344</v>
      </c>
      <c r="BM452" t="e">
        <f>IFERROR(VLOOKUP(BL452,'class and classification'!$A$1:$B$338,2,FALSE),VLOOKUP(BL452,'class and classification'!$A$340:$B$378,2,FALSE))</f>
        <v>#N/A</v>
      </c>
      <c r="BN452" t="e">
        <f>IFERROR(VLOOKUP(BL452,'class and classification'!$A$1:$C$338,3,FALSE),VLOOKUP(BL452,'class and classification'!$A$340:$C$378,3,FALSE))</f>
        <v>#N/A</v>
      </c>
    </row>
    <row r="453" spans="1:66"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v>91</v>
      </c>
      <c r="F453">
        <v>93</v>
      </c>
      <c r="G453">
        <v>94</v>
      </c>
      <c r="H453">
        <v>94.399999999999991</v>
      </c>
      <c r="I453">
        <v>94.3</v>
      </c>
      <c r="J453">
        <v>95.4</v>
      </c>
      <c r="AB453" t="s">
        <v>349</v>
      </c>
      <c r="AC453" t="str">
        <f>IFERROR(VLOOKUP(AB453,'class and classification'!$A$1:$B$338,2,FALSE),VLOOKUP(AB453,'class and classification'!$A$340:$B$378,2,FALSE))</f>
        <v>Predominantly Urban</v>
      </c>
      <c r="AD453" t="str">
        <f>IFERROR(VLOOKUP(AB453,'class and classification'!$A$1:$C$338,3,FALSE),VLOOKUP(AB453,'class and classification'!$A$340:$C$378,3,FALSE))</f>
        <v>SD</v>
      </c>
      <c r="BB453" t="s">
        <v>1345</v>
      </c>
      <c r="BC453" t="e">
        <f>IFERROR(VLOOKUP(BB453,'class and classification'!$A$1:$B$338,2,FALSE),VLOOKUP(BB453,'class and classification'!$A$340:$B$378,2,FALSE))</f>
        <v>#N/A</v>
      </c>
      <c r="BD453" t="e">
        <f>IFERROR(VLOOKUP(BB453,'class and classification'!$A$1:$C$338,3,FALSE),VLOOKUP(BB453,'class and classification'!$A$340:$C$378,3,FALSE))</f>
        <v>#N/A</v>
      </c>
      <c r="BL453" t="s">
        <v>1345</v>
      </c>
      <c r="BM453" t="e">
        <f>IFERROR(VLOOKUP(BL453,'class and classification'!$A$1:$B$338,2,FALSE),VLOOKUP(BL453,'class and classification'!$A$340:$B$378,2,FALSE))</f>
        <v>#N/A</v>
      </c>
      <c r="BN453" t="e">
        <f>IFERROR(VLOOKUP(BL453,'class and classification'!$A$1:$C$338,3,FALSE),VLOOKUP(BL453,'class and classification'!$A$340:$C$378,3,FALSE))</f>
        <v>#N/A</v>
      </c>
    </row>
    <row r="454" spans="1:66"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v>99</v>
      </c>
      <c r="F454">
        <v>99</v>
      </c>
      <c r="G454">
        <v>99.7</v>
      </c>
      <c r="H454">
        <v>99.3</v>
      </c>
      <c r="I454">
        <v>99.3</v>
      </c>
      <c r="J454">
        <v>99.3</v>
      </c>
      <c r="AB454" t="s">
        <v>352</v>
      </c>
      <c r="AC454" t="str">
        <f>IFERROR(VLOOKUP(AB454,'class and classification'!$A$1:$B$338,2,FALSE),VLOOKUP(AB454,'class and classification'!$A$340:$B$378,2,FALSE))</f>
        <v>Urban with Significant Rural</v>
      </c>
      <c r="AD454" t="str">
        <f>IFERROR(VLOOKUP(AB454,'class and classification'!$A$1:$C$338,3,FALSE),VLOOKUP(AB454,'class and classification'!$A$340:$C$378,3,FALSE))</f>
        <v>SD</v>
      </c>
      <c r="BB454" t="s">
        <v>1346</v>
      </c>
      <c r="BC454" t="e">
        <f>IFERROR(VLOOKUP(BB454,'class and classification'!$A$1:$B$338,2,FALSE),VLOOKUP(BB454,'class and classification'!$A$340:$B$378,2,FALSE))</f>
        <v>#N/A</v>
      </c>
      <c r="BD454" t="e">
        <f>IFERROR(VLOOKUP(BB454,'class and classification'!$A$1:$C$338,3,FALSE),VLOOKUP(BB454,'class and classification'!$A$340:$C$378,3,FALSE))</f>
        <v>#N/A</v>
      </c>
      <c r="BL454" t="s">
        <v>1346</v>
      </c>
      <c r="BM454" t="e">
        <f>IFERROR(VLOOKUP(BL454,'class and classification'!$A$1:$B$338,2,FALSE),VLOOKUP(BL454,'class and classification'!$A$340:$B$378,2,FALSE))</f>
        <v>#N/A</v>
      </c>
      <c r="BN454" t="e">
        <f>IFERROR(VLOOKUP(BL454,'class and classification'!$A$1:$C$338,3,FALSE),VLOOKUP(BL454,'class and classification'!$A$340:$C$378,3,FALSE))</f>
        <v>#N/A</v>
      </c>
    </row>
    <row r="455" spans="1:66" x14ac:dyDescent="0.3">
      <c r="AB455" t="s">
        <v>356</v>
      </c>
      <c r="AC455" t="str">
        <f>IFERROR(VLOOKUP(AB455,'class and classification'!$A$1:$B$338,2,FALSE),VLOOKUP(AB455,'class and classification'!$A$340:$B$378,2,FALSE))</f>
        <v>Predominantly Rural</v>
      </c>
      <c r="AD455" t="str">
        <f>IFERROR(VLOOKUP(AB455,'class and classification'!$A$1:$C$338,3,FALSE),VLOOKUP(AB455,'class and classification'!$A$340:$C$378,3,FALSE))</f>
        <v>SD</v>
      </c>
      <c r="BB455" t="s">
        <v>1347</v>
      </c>
      <c r="BC455" t="e">
        <f>IFERROR(VLOOKUP(BB455,'class and classification'!$A$1:$B$338,2,FALSE),VLOOKUP(BB455,'class and classification'!$A$340:$B$378,2,FALSE))</f>
        <v>#N/A</v>
      </c>
      <c r="BD455" t="e">
        <f>IFERROR(VLOOKUP(BB455,'class and classification'!$A$1:$C$338,3,FALSE),VLOOKUP(BB455,'class and classification'!$A$340:$C$378,3,FALSE))</f>
        <v>#N/A</v>
      </c>
      <c r="BL455" t="s">
        <v>1347</v>
      </c>
      <c r="BM455" t="e">
        <f>IFERROR(VLOOKUP(BL455,'class and classification'!$A$1:$B$338,2,FALSE),VLOOKUP(BL455,'class and classification'!$A$340:$B$378,2,FALSE))</f>
        <v>#N/A</v>
      </c>
      <c r="BN455" t="e">
        <f>IFERROR(VLOOKUP(BL455,'class and classification'!$A$1:$C$338,3,FALSE),VLOOKUP(BL455,'class and classification'!$A$340:$C$378,3,FALSE))</f>
        <v>#N/A</v>
      </c>
    </row>
    <row r="456" spans="1:66" x14ac:dyDescent="0.3">
      <c r="A456" t="s">
        <v>307</v>
      </c>
      <c r="B456" t="s">
        <v>307</v>
      </c>
      <c r="E456">
        <v>84</v>
      </c>
      <c r="F456">
        <v>88</v>
      </c>
      <c r="G456">
        <v>92.1</v>
      </c>
      <c r="H456">
        <v>92.7</v>
      </c>
      <c r="I456">
        <v>94.1</v>
      </c>
      <c r="J456">
        <v>94.9</v>
      </c>
      <c r="AB456" t="s">
        <v>359</v>
      </c>
      <c r="AC456" t="str">
        <f>IFERROR(VLOOKUP(AB456,'class and classification'!$A$1:$B$338,2,FALSE),VLOOKUP(AB456,'class and classification'!$A$340:$B$378,2,FALSE))</f>
        <v>Predominantly Rural</v>
      </c>
      <c r="AD456" t="str">
        <f>IFERROR(VLOOKUP(AB456,'class and classification'!$A$1:$C$338,3,FALSE),VLOOKUP(AB456,'class and classification'!$A$340:$C$378,3,FALSE))</f>
        <v>SD</v>
      </c>
      <c r="BB456" t="s">
        <v>1348</v>
      </c>
      <c r="BC456" t="e">
        <f>IFERROR(VLOOKUP(BB456,'class and classification'!$A$1:$B$338,2,FALSE),VLOOKUP(BB456,'class and classification'!$A$340:$B$378,2,FALSE))</f>
        <v>#N/A</v>
      </c>
      <c r="BD456" t="e">
        <f>IFERROR(VLOOKUP(BB456,'class and classification'!$A$1:$C$338,3,FALSE),VLOOKUP(BB456,'class and classification'!$A$340:$C$378,3,FALSE))</f>
        <v>#N/A</v>
      </c>
      <c r="BL456" t="s">
        <v>1348</v>
      </c>
      <c r="BM456" t="e">
        <f>IFERROR(VLOOKUP(BL456,'class and classification'!$A$1:$B$338,2,FALSE),VLOOKUP(BL456,'class and classification'!$A$340:$B$378,2,FALSE))</f>
        <v>#N/A</v>
      </c>
      <c r="BN456" t="e">
        <f>IFERROR(VLOOKUP(BL456,'class and classification'!$A$1:$C$338,3,FALSE),VLOOKUP(BL456,'class and classification'!$A$340:$C$378,3,FALSE))</f>
        <v>#N/A</v>
      </c>
    </row>
    <row r="457" spans="1:66"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c r="AB457" t="s">
        <v>367</v>
      </c>
      <c r="AC457" t="str">
        <f>IFERROR(VLOOKUP(AB457,'class and classification'!$A$1:$B$338,2,FALSE),VLOOKUP(AB457,'class and classification'!$A$340:$B$378,2,FALSE))</f>
        <v>Predominantly Rural</v>
      </c>
      <c r="AD457" t="str">
        <f>IFERROR(VLOOKUP(AB457,'class and classification'!$A$1:$C$338,3,FALSE),VLOOKUP(AB457,'class and classification'!$A$340:$C$378,3,FALSE))</f>
        <v>SD</v>
      </c>
      <c r="BB457" t="s">
        <v>1349</v>
      </c>
      <c r="BC457" t="e">
        <f>IFERROR(VLOOKUP(BB457,'class and classification'!$A$1:$B$338,2,FALSE),VLOOKUP(BB457,'class and classification'!$A$340:$B$378,2,FALSE))</f>
        <v>#N/A</v>
      </c>
      <c r="BD457" t="e">
        <f>IFERROR(VLOOKUP(BB457,'class and classification'!$A$1:$C$338,3,FALSE),VLOOKUP(BB457,'class and classification'!$A$340:$C$378,3,FALSE))</f>
        <v>#N/A</v>
      </c>
      <c r="BL457" t="s">
        <v>1349</v>
      </c>
      <c r="BM457" t="e">
        <f>IFERROR(VLOOKUP(BL457,'class and classification'!$A$1:$B$338,2,FALSE),VLOOKUP(BL457,'class and classification'!$A$340:$B$378,2,FALSE))</f>
        <v>#N/A</v>
      </c>
      <c r="BN457" t="e">
        <f>IFERROR(VLOOKUP(BL457,'class and classification'!$A$1:$C$338,3,FALSE),VLOOKUP(BL457,'class and classification'!$A$340:$C$378,3,FALSE))</f>
        <v>#N/A</v>
      </c>
    </row>
    <row r="458" spans="1:66"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c r="AB458" t="s">
        <v>369</v>
      </c>
      <c r="AC458" t="str">
        <f>IFERROR(VLOOKUP(AB458,'class and classification'!$A$1:$B$338,2,FALSE),VLOOKUP(AB458,'class and classification'!$A$340:$B$378,2,FALSE))</f>
        <v>Predominantly Urban</v>
      </c>
      <c r="AD458" t="str">
        <f>IFERROR(VLOOKUP(AB458,'class and classification'!$A$1:$C$338,3,FALSE),VLOOKUP(AB458,'class and classification'!$A$340:$C$378,3,FALSE))</f>
        <v>SD</v>
      </c>
      <c r="BB458" t="s">
        <v>1350</v>
      </c>
      <c r="BC458" t="e">
        <f>IFERROR(VLOOKUP(BB458,'class and classification'!$A$1:$B$338,2,FALSE),VLOOKUP(BB458,'class and classification'!$A$340:$B$378,2,FALSE))</f>
        <v>#N/A</v>
      </c>
      <c r="BD458" t="e">
        <f>IFERROR(VLOOKUP(BB458,'class and classification'!$A$1:$C$338,3,FALSE),VLOOKUP(BB458,'class and classification'!$A$340:$C$378,3,FALSE))</f>
        <v>#N/A</v>
      </c>
      <c r="BL458" t="s">
        <v>1350</v>
      </c>
      <c r="BM458" t="e">
        <f>IFERROR(VLOOKUP(BL458,'class and classification'!$A$1:$B$338,2,FALSE),VLOOKUP(BL458,'class and classification'!$A$340:$B$378,2,FALSE))</f>
        <v>#N/A</v>
      </c>
      <c r="BN458" t="e">
        <f>IFERROR(VLOOKUP(BL458,'class and classification'!$A$1:$C$338,3,FALSE),VLOOKUP(BL458,'class and classification'!$A$340:$C$378,3,FALSE))</f>
        <v>#N/A</v>
      </c>
    </row>
    <row r="459" spans="1:66"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c r="AB459" t="s">
        <v>364</v>
      </c>
      <c r="AC459" t="str">
        <f>IFERROR(VLOOKUP(AB459,'class and classification'!$A$1:$B$338,2,FALSE),VLOOKUP(AB459,'class and classification'!$A$340:$B$378,2,FALSE))</f>
        <v>Urban with Significant Rural</v>
      </c>
      <c r="AD459" t="str">
        <f>IFERROR(VLOOKUP(AB459,'class and classification'!$A$1:$C$338,3,FALSE),VLOOKUP(AB459,'class and classification'!$A$340:$C$378,3,FALSE))</f>
        <v>SD</v>
      </c>
      <c r="BB459" t="s">
        <v>1351</v>
      </c>
      <c r="BC459" t="e">
        <f>IFERROR(VLOOKUP(BB459,'class and classification'!$A$1:$B$338,2,FALSE),VLOOKUP(BB459,'class and classification'!$A$340:$B$378,2,FALSE))</f>
        <v>#N/A</v>
      </c>
      <c r="BD459" t="e">
        <f>IFERROR(VLOOKUP(BB459,'class and classification'!$A$1:$C$338,3,FALSE),VLOOKUP(BB459,'class and classification'!$A$340:$C$378,3,FALSE))</f>
        <v>#N/A</v>
      </c>
      <c r="BL459" t="s">
        <v>1351</v>
      </c>
      <c r="BM459" t="e">
        <f>IFERROR(VLOOKUP(BL459,'class and classification'!$A$1:$B$338,2,FALSE),VLOOKUP(BL459,'class and classification'!$A$340:$B$378,2,FALSE))</f>
        <v>#N/A</v>
      </c>
      <c r="BN459" t="e">
        <f>IFERROR(VLOOKUP(BL459,'class and classification'!$A$1:$C$338,3,FALSE),VLOOKUP(BL459,'class and classification'!$A$340:$C$378,3,FALSE))</f>
        <v>#N/A</v>
      </c>
    </row>
    <row r="460" spans="1:66"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c r="AB460" t="s">
        <v>368</v>
      </c>
      <c r="AC460" t="str">
        <f>IFERROR(VLOOKUP(AB460,'class and classification'!$A$1:$B$338,2,FALSE),VLOOKUP(AB460,'class and classification'!$A$340:$B$378,2,FALSE))</f>
        <v>Predominantly Rural</v>
      </c>
      <c r="AD460" t="str">
        <f>IFERROR(VLOOKUP(AB460,'class and classification'!$A$1:$C$338,3,FALSE),VLOOKUP(AB460,'class and classification'!$A$340:$C$378,3,FALSE))</f>
        <v>SD</v>
      </c>
      <c r="BB460" t="s">
        <v>1352</v>
      </c>
      <c r="BC460" t="e">
        <f>IFERROR(VLOOKUP(BB460,'class and classification'!$A$1:$B$338,2,FALSE),VLOOKUP(BB460,'class and classification'!$A$340:$B$378,2,FALSE))</f>
        <v>#N/A</v>
      </c>
      <c r="BD460" t="e">
        <f>IFERROR(VLOOKUP(BB460,'class and classification'!$A$1:$C$338,3,FALSE),VLOOKUP(BB460,'class and classification'!$A$340:$C$378,3,FALSE))</f>
        <v>#N/A</v>
      </c>
      <c r="BL460" t="s">
        <v>1352</v>
      </c>
      <c r="BM460" t="e">
        <f>IFERROR(VLOOKUP(BL460,'class and classification'!$A$1:$B$338,2,FALSE),VLOOKUP(BL460,'class and classification'!$A$340:$B$378,2,FALSE))</f>
        <v>#N/A</v>
      </c>
      <c r="BN460" t="e">
        <f>IFERROR(VLOOKUP(BL460,'class and classification'!$A$1:$C$338,3,FALSE),VLOOKUP(BL460,'class and classification'!$A$340:$C$378,3,FALSE))</f>
        <v>#N/A</v>
      </c>
    </row>
    <row r="462" spans="1:66"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row>
    <row r="463" spans="1:66"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90</v>
      </c>
      <c r="F463">
        <v>94</v>
      </c>
      <c r="G463">
        <v>93.9</v>
      </c>
      <c r="H463">
        <v>94</v>
      </c>
      <c r="I463">
        <v>95.9</v>
      </c>
      <c r="J463">
        <v>96.9</v>
      </c>
    </row>
    <row r="464" spans="1:66"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v>71</v>
      </c>
      <c r="F464">
        <v>78</v>
      </c>
      <c r="G464">
        <v>82.2</v>
      </c>
      <c r="H464">
        <v>85.4</v>
      </c>
      <c r="I464">
        <v>89.4</v>
      </c>
      <c r="J464">
        <v>90.2</v>
      </c>
    </row>
    <row r="465" spans="2:72"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v>98</v>
      </c>
      <c r="F465">
        <v>99</v>
      </c>
      <c r="G465">
        <v>99.199999999999989</v>
      </c>
      <c r="H465">
        <v>98.1</v>
      </c>
      <c r="I465">
        <v>98</v>
      </c>
      <c r="J465">
        <v>98</v>
      </c>
    </row>
    <row r="466" spans="2:72"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v>97</v>
      </c>
      <c r="F466">
        <v>97</v>
      </c>
      <c r="G466">
        <v>97.8</v>
      </c>
      <c r="H466">
        <v>98.199999999999989</v>
      </c>
      <c r="I466">
        <v>98.9</v>
      </c>
      <c r="J466">
        <v>98.4</v>
      </c>
    </row>
    <row r="467" spans="2:72"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v>81</v>
      </c>
      <c r="F467">
        <v>86</v>
      </c>
      <c r="G467">
        <v>90.100000000000009</v>
      </c>
      <c r="H467">
        <v>91.5</v>
      </c>
      <c r="I467">
        <v>93.8</v>
      </c>
      <c r="J467">
        <v>94.2</v>
      </c>
    </row>
    <row r="468" spans="2:72"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v>92</v>
      </c>
      <c r="F468">
        <v>93</v>
      </c>
      <c r="G468">
        <v>95.1</v>
      </c>
      <c r="H468">
        <v>96</v>
      </c>
      <c r="I468">
        <v>96.8</v>
      </c>
      <c r="J468">
        <v>96.7</v>
      </c>
    </row>
    <row r="472" spans="2:72" x14ac:dyDescent="0.3">
      <c r="AB472" t="s">
        <v>8</v>
      </c>
      <c r="AC472" t="s">
        <v>8</v>
      </c>
      <c r="AI472">
        <f>AVERAGEIF($AC9:$AC460,$AC472,AI9:AI460)</f>
        <v>12.611494252873564</v>
      </c>
      <c r="AJ472">
        <f>AVERAGEIF($AC9:$AC460,$AC472,AJ9:AJ460)</f>
        <v>21.220238095238098</v>
      </c>
      <c r="BB472" t="s">
        <v>8</v>
      </c>
      <c r="BC472" t="s">
        <v>8</v>
      </c>
      <c r="BG472">
        <f>AVERAGEIF($BC9:$BC460,$BC472,BG9:BG460)</f>
        <v>5.2153846153846146</v>
      </c>
      <c r="BH472">
        <f t="shared" ref="BH472:BJ472" si="2">AVERAGEIF($BC9:$BC460,$BC472,BH9:BH460)</f>
        <v>7.4386363636363635</v>
      </c>
      <c r="BI472">
        <f t="shared" si="2"/>
        <v>12.252873563218394</v>
      </c>
      <c r="BJ472">
        <f t="shared" si="2"/>
        <v>19.964285714285715</v>
      </c>
      <c r="BL472" t="s">
        <v>8</v>
      </c>
      <c r="BM472" t="s">
        <v>8</v>
      </c>
      <c r="BO472">
        <f>AVERAGEIF($BM9:$BM460,$BM472,BO9:BO460)</f>
        <v>19.878571428571426</v>
      </c>
      <c r="BP472">
        <f t="shared" ref="BP472:BT472" si="3">AVERAGEIF($BM9:$BM460,$BM472,BP9:BP460)</f>
        <v>29.951428571428565</v>
      </c>
      <c r="BQ472">
        <f t="shared" si="3"/>
        <v>58.982967032967032</v>
      </c>
      <c r="BR472">
        <f t="shared" si="3"/>
        <v>61.890795454545476</v>
      </c>
      <c r="BS472">
        <f t="shared" si="3"/>
        <v>63.204482758620699</v>
      </c>
      <c r="BT472">
        <f t="shared" si="3"/>
        <v>64.16892857142858</v>
      </c>
    </row>
    <row r="474" spans="2:72" x14ac:dyDescent="0.3">
      <c r="B474" t="s">
        <v>8</v>
      </c>
      <c r="C474" t="s">
        <v>8</v>
      </c>
      <c r="E474">
        <f>AVERAGEIF($C10:$C468,$C474,E10:E468)</f>
        <v>79.461538461538467</v>
      </c>
      <c r="F474">
        <f t="shared" ref="F474:J474" si="4">AVERAGEIF($C10:$C468,$C474,F10:F468)</f>
        <v>84.967032967032964</v>
      </c>
      <c r="G474">
        <f t="shared" si="4"/>
        <v>88.446153846153834</v>
      </c>
      <c r="H474">
        <f t="shared" si="4"/>
        <v>90.046590909090895</v>
      </c>
      <c r="I474">
        <f t="shared" si="4"/>
        <v>91.29425287356321</v>
      </c>
      <c r="J474">
        <f t="shared" si="4"/>
        <v>91.619047619047635</v>
      </c>
      <c r="AI474">
        <f>(SUMIF($AC$9:$AC$460,$AC$472,AI$9:AI$460)-SUMIFS(AI$9:AI$460,$AC$9:$AC$460,$AC$472,$AD$9:$AD$460,"SC"))/(COUNTIF($AC$9:$AC$460,$AC$472)-COUNTIFS($AC$9:$AC$460,$AC$472,AI$9:AI$460,"")-(COUNTIFS($AC$9:$AC$460,$AC$472,$AD$9:$AD$460,"SC")-COUNTIFS($AC$9:$AC$460,$AC$472,AI$9:AI$460,"",$AD$9:$AD$460,"SC")))</f>
        <v>12.611494252873564</v>
      </c>
      <c r="AJ474">
        <f>(SUMIF($AC$9:$AC$460,$AC$472,AJ$9:AJ$460)-SUMIFS(AJ$9:AJ$460,$AC$9:$AC$460,$AC$472,$AD$9:$AD$460,"SC"))/(COUNTIF($AC$9:$AC$460,$AC$472)-COUNTIFS($AC$9:$AC$460,$AC$472,AJ$9:AJ$460,"")-(COUNTIFS($AC$9:$AC$460,$AC$472,$AD$9:$AD$460,"SC")-COUNTIFS($AC$9:$AC$460,$AC$472,AJ$9:AJ$460,"",$AD$9:$AD$460,"SC")))</f>
        <v>21.220238095238098</v>
      </c>
      <c r="BG474">
        <f>(SUMIF($BC$9:$BC$460,$AC$472,BG$9:BG$460)-SUMIFS(BG$9:BG$460,$BC$9:$BC$460,$AC$472,$BD$9:$BD$460,"SC"))/(COUNTIF($BC$9:$BC$460,$BC$472)-COUNTIFS($BC$9:$BC$460,$BC$472,BG$9:BG$460,"")-(COUNTIFS($BC$9:$BC$460,$BC$472,$BD$9:$BD$460,"SC")-COUNTIFS($BC$9:$BC$460,$BC$472,BG$9:BG$460,"",$BD$9:$BD$460,"SC")))</f>
        <v>5.2153846153846146</v>
      </c>
      <c r="BH474">
        <f t="shared" ref="BH474:BJ474" si="5">(SUMIF($BC$9:$BC$460,$AC$472,BH$9:BH$460)-SUMIFS(BH$9:BH$460,$BC$9:$BC$460,$AC$472,$BD$9:$BD$460,"SC"))/(COUNTIF($BC$9:$BC$460,$BC$472)-COUNTIFS($BC$9:$BC$460,$BC$472,BH$9:BH$460,"")-(COUNTIFS($BC$9:$BC$460,$BC$472,$BD$9:$BD$460,"SC")-COUNTIFS($BC$9:$BC$460,$BC$472,BH$9:BH$460,"",$BD$9:$BD$460,"SC")))</f>
        <v>7.4386363636363635</v>
      </c>
      <c r="BI474">
        <f t="shared" si="5"/>
        <v>12.252873563218394</v>
      </c>
      <c r="BJ474">
        <f t="shared" si="5"/>
        <v>19.964285714285715</v>
      </c>
      <c r="BO474">
        <f>(SUMIF($BM$9:$BM$460,$BM$472,BO$9:BO$460)-SUMIFS(BO$9:BO$460,$BM$9:$BM$460,$BM$472,$BN$9:$BN$460,"SC"))/(COUNTIF($BM$9:$BM$460,$BM$472)-COUNTIFS($BM$9:$BM$460,$BM$472,BO$9:BO$460,"")-(COUNTIFS($BM$9:$BM$460,$BM$472,$BN$9:$BN$460,"SC")-COUNTIFS($BM$9:$BM$460,$BM$472,BO$9:BO$460,"",$BN$9:$BN$460,"SC")))</f>
        <v>19.277272727272727</v>
      </c>
      <c r="BP474">
        <f t="shared" ref="BP474:BT474" si="6">(SUMIF($BM$9:$BM$460,$BM$472,BP$9:BP$460)-SUMIFS(BP$9:BP$460,$BM$9:$BM$460,$BM$472,$BN$9:$BN$460,"SC"))/(COUNTIF($BM$9:$BM$460,$BM$472)-COUNTIFS($BM$9:$BM$460,$BM$472,BP$9:BP$460,"")-(COUNTIFS($BM$9:$BM$460,$BM$472,$BN$9:$BN$460,"SC")-COUNTIFS($BM$9:$BM$460,$BM$472,BP$9:BP$460,"",$BN$9:$BN$460,"SC")))</f>
        <v>29.951428571428565</v>
      </c>
      <c r="BQ474">
        <f t="shared" si="6"/>
        <v>58.982967032967032</v>
      </c>
      <c r="BR474">
        <f t="shared" si="6"/>
        <v>61.890795454545476</v>
      </c>
      <c r="BS474">
        <f t="shared" si="6"/>
        <v>63.204482758620699</v>
      </c>
      <c r="BT474">
        <f t="shared" si="6"/>
        <v>64.16892857142858</v>
      </c>
    </row>
    <row r="475" spans="2:72" x14ac:dyDescent="0.3">
      <c r="E475">
        <f>(SUMIF($C$10:$C$468,$C$474,E$10:E$468)-SUMIFS(E$10:E$468,$C$10:$C$468,$C$474,$D$10:$D$468,"SC"))/(COUNTIF($C$10:$C$468,$C$474)-COUNTIFS($C$10:$C$468,$C$474,E$10:E$468,"")-(COUNTIFS($C$10:$C$468,$C$474,$D$10:$D$468,"SC")-COUNTIFS($C$10:$C$468,$C$474,$D$10:$D$468,"SC",E$10:E$468,"")))</f>
        <v>79.461538461538467</v>
      </c>
      <c r="F475">
        <f t="shared" ref="F475:J475" si="7">(SUMIF($C$10:$C$468,$C$474,F$10:F$468)-SUMIFS(F$10:F$468,$C$10:$C$468,$C$474,$D$10:$D$468,"SC"))/(COUNTIF($C$10:$C$468,$C$474)-COUNTIFS($C$10:$C$468,$C$474,F$10:F$468,"")-(COUNTIFS($C$10:$C$468,$C$474,$D$10:$D$468,"SC")-COUNTIFS($C$10:$C$468,$C$474,$D$10:$D$468,"SC",F$10:F$468,"")))</f>
        <v>84.967032967032964</v>
      </c>
      <c r="G475">
        <f t="shared" si="7"/>
        <v>88.446153846153834</v>
      </c>
      <c r="H475">
        <f t="shared" si="7"/>
        <v>90.046590909090895</v>
      </c>
      <c r="I475">
        <f t="shared" si="7"/>
        <v>91.29425287356321</v>
      </c>
      <c r="J475">
        <f t="shared" si="7"/>
        <v>91.619047619047635</v>
      </c>
    </row>
    <row r="476" spans="2:72" x14ac:dyDescent="0.3">
      <c r="E476">
        <f>AVERAGEIF($C10:$C468,$C474,E10:E468)</f>
        <v>79.461538461538467</v>
      </c>
      <c r="F476">
        <f t="shared" ref="F476:J476" si="8">AVERAGEIF($C10:$C468,$C474,F10:F468)</f>
        <v>84.967032967032964</v>
      </c>
      <c r="G476">
        <f t="shared" si="8"/>
        <v>88.446153846153834</v>
      </c>
      <c r="H476">
        <f t="shared" si="8"/>
        <v>90.046590909090895</v>
      </c>
      <c r="I476">
        <f t="shared" si="8"/>
        <v>91.29425287356321</v>
      </c>
      <c r="J476">
        <f t="shared" si="8"/>
        <v>91.619047619047635</v>
      </c>
    </row>
    <row r="506" spans="13:15" x14ac:dyDescent="0.3">
      <c r="N506">
        <v>44525</v>
      </c>
    </row>
    <row r="507" spans="13:15" x14ac:dyDescent="0.3">
      <c r="O507" t="s">
        <v>1324</v>
      </c>
    </row>
    <row r="508" spans="13:15" x14ac:dyDescent="0.3">
      <c r="M508" t="s">
        <v>1322</v>
      </c>
    </row>
    <row r="509" spans="13:15" x14ac:dyDescent="0.3">
      <c r="M509" t="s">
        <v>1323</v>
      </c>
    </row>
    <row r="2446" spans="28:64" x14ac:dyDescent="0.3">
      <c r="AB2446" t="s">
        <v>1353</v>
      </c>
      <c r="BB2446" t="s">
        <v>1353</v>
      </c>
      <c r="BL2446" t="s">
        <v>1353</v>
      </c>
    </row>
  </sheetData>
  <sortState xmlns:xlrd2="http://schemas.microsoft.com/office/spreadsheetml/2017/richdata2" ref="BL9:BT460">
    <sortCondition ref="BN9:BN460"/>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cp:lastModifiedBy>
  <cp:lastPrinted>2022-08-26T14:57:08Z</cp:lastPrinted>
  <dcterms:created xsi:type="dcterms:W3CDTF">2022-08-17T09:40:46Z</dcterms:created>
  <dcterms:modified xsi:type="dcterms:W3CDTF">2022-10-11T14:47:11Z</dcterms:modified>
</cp:coreProperties>
</file>