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13" documentId="8_{957268D1-68EB-4444-9F30-7763D3BD2DFD}" xr6:coauthVersionLast="47" xr6:coauthVersionMax="47" xr10:uidLastSave="{94DDDF6D-982A-4264-9039-D2FDADF6FE6D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M21" i="1"/>
  <c r="I21" i="1"/>
  <c r="K21" i="1"/>
  <c r="F42" i="1"/>
  <c r="L21" i="1"/>
  <c r="N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<sst xmlns="http://schemas.openxmlformats.org/spreadsheetml/2006/main" count="9432" uniqueCount="1374">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</sst>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Kent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61.9</c:v>
                </c:pt>
                <c:pt idx="1">
                  <c:v>67.5</c:v>
                </c:pt>
                <c:pt idx="2">
                  <c:v>71.8</c:v>
                </c:pt>
                <c:pt idx="3">
                  <c:v>74</c:v>
                </c:pt>
                <c:pt idx="4">
                  <c:v>73.3</c:v>
                </c:pt>
                <c:pt idx="5">
                  <c:v>74.400000000000006</c:v>
                </c:pt>
                <c:pt idx="6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Kent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59</c:v>
                </c:pt>
                <c:pt idx="1">
                  <c:v>65</c:v>
                </c:pt>
                <c:pt idx="2">
                  <c:v>67</c:v>
                </c:pt>
                <c:pt idx="3">
                  <c:v>68</c:v>
                </c:pt>
                <c:pt idx="4">
                  <c:v>0</c:v>
                </c:pt>
                <c:pt idx="5">
                  <c:v>0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Kent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89</c:v>
                </c:pt>
                <c:pt idx="1">
                  <c:v>88.675958188153317</c:v>
                </c:pt>
                <c:pt idx="2">
                  <c:v>89.792387543252588</c:v>
                </c:pt>
                <c:pt idx="3">
                  <c:v>90.311418685121112</c:v>
                </c:pt>
                <c:pt idx="4">
                  <c:v>90.877796901893291</c:v>
                </c:pt>
                <c:pt idx="5">
                  <c:v>91.551724137931032</c:v>
                </c:pt>
                <c:pt idx="6">
                  <c:v>91.379310344827587</c:v>
                </c:pt>
                <c:pt idx="7">
                  <c:v>91.379310344827587</c:v>
                </c:pt>
                <c:pt idx="9">
                  <c:v>91.379310344827587</c:v>
                </c:pt>
                <c:pt idx="10">
                  <c:v>91.551724137931032</c:v>
                </c:pt>
                <c:pt idx="11">
                  <c:v>91.738382099827874</c:v>
                </c:pt>
                <c:pt idx="13">
                  <c:v>91.065292096219935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Kent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14.23174</c:v>
                </c:pt>
                <c:pt idx="1">
                  <c:v>15.319570000000001</c:v>
                </c:pt>
                <c:pt idx="2">
                  <c:v>24.39864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Kent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29.02159</c:v>
                </c:pt>
                <c:pt idx="1">
                  <c:v>30.47804</c:v>
                </c:pt>
                <c:pt idx="2">
                  <c:v>39.111440000000002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Ashford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69.376899699999996</c:v>
                </c:pt>
                <c:pt idx="1">
                  <c:v>67.050691240000006</c:v>
                </c:pt>
                <c:pt idx="2">
                  <c:v>66.209000759999995</c:v>
                </c:pt>
                <c:pt idx="3">
                  <c:v>65.756630270000002</c:v>
                </c:pt>
                <c:pt idx="4">
                  <c:v>67.616959059999999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Kent was consistently higher than the rural and England situations, albeit with a reducing gap to both.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426720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0726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Kent followed a similar path of increase from 2016 to 2019, before dropping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in 2022, albeit for all years at a generally higher level than that of 'Rural as a Region' and England.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 in Kent for the period under</a:t>
          </a:r>
          <a:r>
            <a:rPr lang="en-GB" sz="1200" baseline="0">
              <a:effectLst/>
              <a:latin typeface="Avenir Next LT Pro" panose="020B0504020202020204" pitchFamily="34" charset="0"/>
            </a:rPr>
            <a:t> consideration </a:t>
          </a:r>
          <a:r>
            <a:rPr lang="en-GB" sz="1200">
              <a:effectLst/>
              <a:latin typeface="Avenir Next LT Pro" panose="020B0504020202020204" pitchFamily="34" charset="0"/>
            </a:rPr>
            <a:t>was</a:t>
          </a:r>
          <a:r>
            <a:rPr lang="en-GB" sz="1200" baseline="0">
              <a:effectLst/>
              <a:latin typeface="Avenir Next LT Pro" panose="020B0504020202020204" pitchFamily="34" charset="0"/>
            </a:rPr>
            <a:t> consistently and substantially greater than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Pupil absence in Kent was above the rural and England situations in 2019/20 and 2020/21, and rose sharply like 'Rural as a Region' and England in 2021/22, however it did drop below the rural position at this point.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Pupil absence for those eligible for Free School Meals in Kent was above the rural and England situations in 2019/20 and 2020/21, and increased similarly to 'Rural as a Region' and England in 2021/22, however the gap to the rural position did drop at this point.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Ashford was markedly lower than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12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Kent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61.9</v>
      </c>
      <c r="J12" s="13">
        <f>IF(VLOOKUP($F12,'early learning goals'!$B$10:$AC$468,'early learning goals'!X$1,FALSE)=0,"",VLOOKUP($F12,'early learning goals'!$B$10:$AC$468,'early learning goals'!X$1,FALSE))</f>
        <v>67.5</v>
      </c>
      <c r="K12" s="13">
        <f>IF(VLOOKUP($F12,'early learning goals'!$B$10:$AC$468,'early learning goals'!Y$1,FALSE)=0,"",VLOOKUP($F12,'early learning goals'!$B$10:$AC$468,'early learning goals'!Y$1,FALSE))</f>
        <v>71.8</v>
      </c>
      <c r="L12" s="13">
        <f>IF(VLOOKUP($F12,'early learning goals'!$B$10:$AC$468,'early learning goals'!Z$1,FALSE)=0,"",VLOOKUP($F12,'early learning goals'!$B$10:$AC$468,'early learning goals'!Z$1,FALSE))</f>
        <v>74</v>
      </c>
      <c r="M12" s="13">
        <f>IF(VLOOKUP($F12,'early learning goals'!$B$10:$AC$468,'early learning goals'!AA$1,FALSE)=0,"",VLOOKUP($F12,'early learning goals'!$B$10:$AC$468,'early learning goals'!AA$1,FALSE))</f>
        <v>73.3</v>
      </c>
      <c r="N12" s="13">
        <f>IF(VLOOKUP($F12,'early learning goals'!$B$10:$AC$468,'early learning goals'!AB$1,FALSE)=0,"",VLOOKUP($F12,'early learning goals'!$B$10:$AC$468,'early learning goals'!AB$1,FALSE))</f>
        <v>74.400000000000006</v>
      </c>
      <c r="O12" s="13">
        <f>IF(VLOOKUP($F12,'early learning goals'!$B$10:$AC$468,'early learning goals'!AC$1,FALSE)=0,"",VLOOKUP($F12,'early learning goals'!$B$10:$AC$468,'early learning goals'!AC$1,FALSE))</f>
        <v>73.2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Kent to Rural as a Region</v>
      </c>
      <c r="G15" s="56"/>
      <c r="H15" s="57"/>
      <c r="I15" s="19">
        <f>(I12-I13)</f>
        <v>12.591948851296735</v>
      </c>
      <c r="J15" s="19">
        <f>(J12-J13)</f>
        <v>8.325022933743675</v>
      </c>
      <c r="K15" s="19">
        <f t="shared" ref="K15:O15" si="0">(K12-K13)</f>
        <v>7.1271191039107009</v>
      </c>
      <c r="L15" s="19">
        <f t="shared" si="0"/>
        <v>5.9855364507806144</v>
      </c>
      <c r="M15" s="19">
        <f t="shared" si="0"/>
        <v>3.8868925445215723</v>
      </c>
      <c r="N15" s="19">
        <f t="shared" si="0"/>
        <v>4.0238487639360159</v>
      </c>
      <c r="O15" s="19">
        <f t="shared" si="0"/>
        <v>2.1193060639821795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Kent to England</v>
      </c>
      <c r="G16" s="45"/>
      <c r="H16" s="46"/>
      <c r="I16" s="19">
        <f>(I12-I14)</f>
        <v>13</v>
      </c>
      <c r="J16" s="19">
        <f>(J12-J14)</f>
        <v>9.5</v>
      </c>
      <c r="K16" s="19">
        <f t="shared" ref="K16:O16" si="1">(K12-K14)</f>
        <v>7.7000000000000028</v>
      </c>
      <c r="L16" s="19">
        <f t="shared" si="1"/>
        <v>6.7000000000000028</v>
      </c>
      <c r="M16" s="19">
        <f t="shared" si="1"/>
        <v>4.2999999999999972</v>
      </c>
      <c r="N16" s="19">
        <f t="shared" si="1"/>
        <v>4.2000000000000028</v>
      </c>
      <c r="O16" s="19">
        <f t="shared" si="1"/>
        <v>2.5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Kent</v>
      </c>
      <c r="G21" s="10"/>
      <c r="H21" s="11"/>
      <c r="I21" s="12">
        <f>IF(VLOOKUP($F21,'key stage 2'!$B$10:$L$468,'key stage 2'!E$1,FALSE)=0,"",VLOOKUP($F21,'key stage 2'!$B$10:$L$468,'key stage 2'!E$1,FALSE))</f>
        <v>59</v>
      </c>
      <c r="J21" s="13">
        <f>IF(VLOOKUP($F21,'key stage 2'!$B$10:$L$468,'key stage 2'!F$1,FALSE)=0,"",VLOOKUP($F21,'key stage 2'!$B$10:$L$468,'key stage 2'!F$1,FALSE))</f>
        <v>65</v>
      </c>
      <c r="K21" s="13">
        <f>IF(VLOOKUP($F21,'key stage 2'!$B$10:$L$468,'key stage 2'!G$1,FALSE)=0,"",VLOOKUP($F21,'key stage 2'!$B$10:$L$468,'key stage 2'!G$1,FALSE))</f>
        <v>67</v>
      </c>
      <c r="L21" s="13">
        <f>IF(VLOOKUP($F21,'key stage 2'!$B$10:$L$468,'key stage 2'!H$1,FALSE)=0,"",VLOOKUP($F21,'key stage 2'!$B$10:$L$468,'key stage 2'!H$1,FALSE))</f>
        <v>68</v>
      </c>
      <c r="M21" s="13" t="str">
        <f>IF(VLOOKUP($F21,'key stage 2'!$B$10:$L$468,'key stage 2'!I$1,FALSE)=0,"",VLOOKUP($F21,'key stage 2'!$B$10:$L$468,'key stage 2'!I$1,FALSE))</f>
        <v/>
      </c>
      <c r="N21" s="13" t="str">
        <f>IF(VLOOKUP($F21,'key stage 2'!$B$10:$L$468,'key stage 2'!J$1,FALSE)=0,"",VLOOKUP($F21,'key stage 2'!$B$10:$L$468,'key stage 2'!J$1,FALSE))</f>
        <v/>
      </c>
      <c r="O21" s="35">
        <f>IF(VLOOKUP($F21,'key stage 2'!$B$10:$L$468,'key stage 2'!K$1,FALSE)=0,"",VLOOKUP($F21,'key stage 2'!$B$10:$L$468,'key stage 2'!K$1,FALSE))</f>
        <v>58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Kent to Rural as a Region</v>
      </c>
      <c r="G24" s="56"/>
      <c r="H24" s="57"/>
      <c r="I24" s="19">
        <f>(I21-I22)</f>
        <v>9.6190476190476204</v>
      </c>
      <c r="J24" s="19">
        <f>(J21-J22)</f>
        <v>8.1428571428571459</v>
      </c>
      <c r="K24" s="19">
        <f t="shared" ref="K24:O24" si="3">(K21-K22)</f>
        <v>7.4285714285714306</v>
      </c>
      <c r="L24" s="19">
        <f t="shared" si="3"/>
        <v>4.6000000000000014</v>
      </c>
      <c r="M24" s="19"/>
      <c r="N24" s="19"/>
      <c r="O24" s="19">
        <f t="shared" si="3"/>
        <v>3.0499999999999972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Kent to England</v>
      </c>
      <c r="G25" s="45"/>
      <c r="H25" s="46"/>
      <c r="I25" s="19">
        <f>(I21-I23)</f>
        <v>5</v>
      </c>
      <c r="J25" s="19">
        <f>(J21-J23)</f>
        <v>3</v>
      </c>
      <c r="K25" s="19">
        <f t="shared" ref="K25:O25" si="4">(K21-K23)</f>
        <v>2</v>
      </c>
      <c r="L25" s="19">
        <f t="shared" si="4"/>
        <v>3</v>
      </c>
      <c r="M25" s="19"/>
      <c r="N25" s="19"/>
      <c r="O25" s="19">
        <f t="shared" si="4"/>
        <v>0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Ashford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69.376899699999996</v>
      </c>
      <c r="J30" s="13">
        <f>IF(VLOOKUP($F30,'level 2 maths eng'!$B$10:$L$468,'level 2 maths eng'!F$1,FALSE)=0,"",VLOOKUP($F30,'level 2 maths eng'!$B$10:$L$468,'level 2 maths eng'!F$1,FALSE))</f>
        <v>67.050691240000006</v>
      </c>
      <c r="K30" s="13">
        <f>IF(VLOOKUP($F30,'level 2 maths eng'!$B$10:$L$468,'level 2 maths eng'!G$1,FALSE)=0,"",VLOOKUP($F30,'level 2 maths eng'!$B$10:$L$468,'level 2 maths eng'!G$1,FALSE))</f>
        <v>66.209000759999995</v>
      </c>
      <c r="L30" s="13">
        <f>IF(VLOOKUP($F30,'level 2 maths eng'!$B$10:$L$468,'level 2 maths eng'!H$1,FALSE)=0,"",VLOOKUP($F30,'level 2 maths eng'!$B$10:$L$468,'level 2 maths eng'!H$1,FALSE))</f>
        <v>65.756630270000002</v>
      </c>
      <c r="M30" s="35">
        <f>IF(VLOOKUP($F30,'level 2 maths eng'!$B$10:$L$468,'level 2 maths eng'!I$1,FALSE)=0,"",VLOOKUP($F30,'level 2 maths eng'!$B$10:$L$468,'level 2 maths eng'!I$1,FALSE))</f>
        <v>67.616959059999999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Ashford to Rural as a Region</v>
      </c>
      <c r="G33" s="56"/>
      <c r="H33" s="57"/>
      <c r="I33" s="19">
        <f>(I30-I31)</f>
        <v>-3.8820897590109951</v>
      </c>
      <c r="J33" s="19">
        <f>(J30-J31)</f>
        <v>-6.1494973525274901</v>
      </c>
      <c r="K33" s="19">
        <f t="shared" ref="K33:M33" si="6">(K30-K31)</f>
        <v>-7.0582519218181687</v>
      </c>
      <c r="L33" s="19">
        <f t="shared" si="6"/>
        <v>-7.5170143652272543</v>
      </c>
      <c r="M33" s="19">
        <f t="shared" si="6"/>
        <v>-6.6725200839285463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Ashford to England</v>
      </c>
      <c r="G34" s="45"/>
      <c r="H34" s="46"/>
      <c r="I34" s="19">
        <f>(I30-I32)</f>
        <v>-2.1339633300000003</v>
      </c>
      <c r="J34" s="19">
        <f>(J30-J32)</f>
        <v>-3.9195209399999982</v>
      </c>
      <c r="K34" s="19">
        <f t="shared" ref="K34:M34" si="7">(K30-K32)</f>
        <v>-5.1169117800000095</v>
      </c>
      <c r="L34" s="19">
        <f t="shared" si="7"/>
        <v>-5.0978885299999916</v>
      </c>
      <c r="M34" s="19">
        <f t="shared" si="7"/>
        <v>-5.3828654400000033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Kent</v>
      </c>
      <c r="G39" s="10"/>
      <c r="H39" s="11"/>
      <c r="I39" s="12">
        <f>IF(VLOOKUP($F39,ofsted!$B$10:$AR$468,ofsted!AG$1,FALSE)=0,"",VLOOKUP($F39,ofsted!$B$10:$AR$468,ofsted!AG$1,FALSE))</f>
        <v>89</v>
      </c>
      <c r="J39" s="13">
        <f>IF(VLOOKUP($F39,ofsted!$B$10:$AR$468,ofsted!AH$1,FALSE)=0,"",VLOOKUP($F39,ofsted!$B$10:$AR$468,ofsted!AH$1,FALSE))</f>
        <v>88.675958188153317</v>
      </c>
      <c r="K39" s="13">
        <f>IF(VLOOKUP($F39,ofsted!$B$10:$AR$468,ofsted!AI$1,FALSE)=0,"",VLOOKUP($F39,ofsted!$B$10:$AR$468,ofsted!AI$1,FALSE))</f>
        <v>89.792387543252588</v>
      </c>
      <c r="L39" s="13">
        <f>IF(VLOOKUP($F39,ofsted!$B$10:$AR$468,ofsted!AJ$1,FALSE)=0,"",VLOOKUP($F39,ofsted!$B$10:$AR$468,ofsted!AJ$1,FALSE))</f>
        <v>90.311418685121112</v>
      </c>
      <c r="M39" s="13">
        <f>IF(VLOOKUP($F39,ofsted!$B$10:$AR$468,ofsted!AK$1,FALSE)=0,"",VLOOKUP($F39,ofsted!$B$10:$AR$468,ofsted!AK$1,FALSE))</f>
        <v>90.877796901893291</v>
      </c>
      <c r="N39" s="13">
        <f>IF(VLOOKUP($F39,ofsted!$B$10:$AR$468,ofsted!AL$1,FALSE)=0,"",VLOOKUP($F39,ofsted!$B$10:$AR$468,ofsted!AL$1,FALSE))</f>
        <v>91.551724137931032</v>
      </c>
      <c r="O39" s="13">
        <f>IF(VLOOKUP($F39,ofsted!$B$10:$AR$468,ofsted!AM$1,FALSE)=0,"",VLOOKUP($F39,ofsted!$B$10:$AR$468,ofsted!AM$1,FALSE))</f>
        <v>91.379310344827587</v>
      </c>
      <c r="P39" s="13">
        <f>IF(VLOOKUP($F39,ofsted!$B$10:$AR$468,ofsted!AN$1,FALSE)=0,"",VLOOKUP($F39,ofsted!$B$10:$AR$468,ofsted!AN$1,FALSE))</f>
        <v>91.379310344827587</v>
      </c>
      <c r="Q39" s="13"/>
      <c r="R39" s="13">
        <f>IF(VLOOKUP($F39,ofsted!$B$10:$AR$468,ofsted!AO$1,FALSE)=0,"",VLOOKUP($F39,ofsted!$B$10:$AR$468,ofsted!AO$1,FALSE))</f>
        <v>91.379310344827587</v>
      </c>
      <c r="S39" s="13">
        <f>IF(VLOOKUP($F39,ofsted!$B$10:$AR$468,ofsted!AP$1,FALSE)=0,"",VLOOKUP($F39,ofsted!$B$10:$AR$468,ofsted!AP$1,FALSE))</f>
        <v>91.551724137931032</v>
      </c>
      <c r="T39" s="13">
        <f>IF(VLOOKUP($F39,ofsted!$B$10:$AR$468,ofsted!AQ$1,FALSE)=0,"",VLOOKUP($F39,ofsted!$B$10:$AR$468,ofsted!AQ$1,FALSE))</f>
        <v>91.738382099827874</v>
      </c>
      <c r="U39" s="13"/>
      <c r="V39" s="13">
        <f>IF(VLOOKUP($F39,ofsted!$B$10:$AR$468,ofsted!AR$1,FALSE)=0,"",VLOOKUP($F39,ofsted!$B$10:$AR$468,ofsted!AR$1,FALSE))</f>
        <v>91.065292096219935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Kent to Rural as a Region</v>
      </c>
      <c r="G42" s="56"/>
      <c r="H42" s="57"/>
      <c r="I42" s="19">
        <f>(I39-I40)</f>
        <v>4.095146461406884</v>
      </c>
      <c r="J42" s="19">
        <f>(J39-J40)</f>
        <v>4.1689159346321958</v>
      </c>
      <c r="K42" s="19">
        <f t="shared" ref="K42:P42" si="9">(K39-K40)</f>
        <v>5.4895646176751711</v>
      </c>
      <c r="L42" s="19">
        <f t="shared" si="9"/>
        <v>6.6645610536546798</v>
      </c>
      <c r="M42" s="19">
        <f t="shared" si="9"/>
        <v>6.5682629130091499</v>
      </c>
      <c r="N42" s="19">
        <f t="shared" si="9"/>
        <v>7.2442953218317001</v>
      </c>
      <c r="O42" s="19">
        <f t="shared" si="9"/>
        <v>7.1180683748061711</v>
      </c>
      <c r="P42" s="19">
        <f t="shared" si="9"/>
        <v>7.3390361374582653</v>
      </c>
      <c r="Q42" s="19"/>
      <c r="R42" s="19">
        <f t="shared" ref="R42:T42" si="10">(R39-R40)</f>
        <v>7.2659569742822896</v>
      </c>
      <c r="S42" s="19">
        <f t="shared" si="10"/>
        <v>7.3694761258957868</v>
      </c>
      <c r="T42" s="19">
        <f t="shared" si="10"/>
        <v>7.1925362108911486</v>
      </c>
      <c r="U42" s="19"/>
      <c r="V42" s="19">
        <f t="shared" ref="V42" si="11">(V39-V40)</f>
        <v>5.2466414731000413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Kent to England</v>
      </c>
      <c r="G43" s="45"/>
      <c r="H43" s="46"/>
      <c r="I43" s="19">
        <f>(I39-I41)</f>
        <v>3</v>
      </c>
      <c r="J43" s="19">
        <f>(J39-J41)</f>
        <v>2.6759581881533165</v>
      </c>
      <c r="K43" s="19">
        <f t="shared" ref="K43:P43" si="12">(K39-K41)</f>
        <v>4.2802798375134898</v>
      </c>
      <c r="L43" s="19">
        <f t="shared" si="12"/>
        <v>4.9501669593963129</v>
      </c>
      <c r="M43" s="19">
        <f t="shared" si="12"/>
        <v>5.6944858020267048</v>
      </c>
      <c r="N43" s="19">
        <f t="shared" si="12"/>
        <v>5.5530999691624032</v>
      </c>
      <c r="O43" s="19">
        <f t="shared" si="12"/>
        <v>5.1814415224869634</v>
      </c>
      <c r="P43" s="19">
        <f t="shared" si="12"/>
        <v>5.0044021890597747</v>
      </c>
      <c r="Q43" s="19"/>
      <c r="R43" s="19">
        <f t="shared" ref="R43:T43" si="13">(R39-R41)</f>
        <v>5.1003796863818991</v>
      </c>
      <c r="S43" s="19">
        <f t="shared" si="13"/>
        <v>5.1081594168851865</v>
      </c>
      <c r="T43" s="19">
        <f t="shared" si="13"/>
        <v>4.8129291469902853</v>
      </c>
      <c r="U43" s="19"/>
      <c r="V43" s="19">
        <f t="shared" ref="V43" si="14">(V39-V41)</f>
        <v>2.9870412331589478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Kent</v>
      </c>
      <c r="G48" s="10"/>
      <c r="H48" s="11"/>
      <c r="I48" s="12">
        <f>IF(VLOOKUP($F48,absentees!$B$10:$Q$468,absentees!O$1,FALSE)=0,"",VLOOKUP($F48,absentees!$B$10:$Q$468,absentees!O$1,FALSE))</f>
        <v>14.23174</v>
      </c>
      <c r="J48" s="13">
        <f>IF(VLOOKUP($F48,absentees!$B$10:$Q$468,absentees!P$1,FALSE)=0,"",VLOOKUP($F48,absentees!$B$10:$Q$468,absentees!P$1,FALSE))</f>
        <v>15.319570000000001</v>
      </c>
      <c r="K48" s="13">
        <f>IF(VLOOKUP($F48,absentees!$B$10:$Q$468,absentees!Q$1,FALSE)=0,"",VLOOKUP($F48,absentees!$B$10:$Q$468,absentees!Q$1,FALSE))</f>
        <v>24.39864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Kent to Rural as a Region</v>
      </c>
      <c r="G51" s="56"/>
      <c r="H51" s="57"/>
      <c r="I51" s="19">
        <f>(I48-I49)</f>
        <v>0.96810049264490772</v>
      </c>
      <c r="J51" s="19">
        <f>(J48-J49)</f>
        <v>3.1506725894989973</v>
      </c>
      <c r="K51" s="19">
        <f>(K48-K49)</f>
        <v>-1.9228432436633653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Kent to England</v>
      </c>
      <c r="G52" s="45"/>
      <c r="H52" s="46"/>
      <c r="I52" s="19">
        <f>(I48-I50)</f>
        <v>1.095600000000001</v>
      </c>
      <c r="J52" s="19">
        <f>(J48-J50)</f>
        <v>2.3408200000000008</v>
      </c>
      <c r="K52" s="19">
        <f>(K48-K50)</f>
        <v>0.92915999999999954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Kent</v>
      </c>
      <c r="G57" s="10"/>
      <c r="H57" s="11"/>
      <c r="I57" s="12">
        <f>IF(VLOOKUP($F57,'absentees FSM'!$B$10:$Q$468,'absentees FSM'!O$1,FALSE)=0,"",VLOOKUP($F57,'absentees FSM'!$B$10:$Q$468,'absentees FSM'!O$1,FALSE))</f>
        <v>29.02159</v>
      </c>
      <c r="J57" s="13">
        <f>IF(VLOOKUP($F57,'absentees FSM'!$B$10:$Q$468,'absentees FSM'!P$1,FALSE)=0,"",VLOOKUP($F57,'absentees FSM'!$B$10:$Q$468,'absentees FSM'!P$1,FALSE))</f>
        <v>30.47804</v>
      </c>
      <c r="K57" s="13">
        <f>IF(VLOOKUP($F57,'absentees FSM'!$B$10:$Q$468,'absentees FSM'!Q$1,FALSE)=0,"",VLOOKUP($F57,'absentees FSM'!$B$10:$Q$468,'absentees FSM'!Q$1,FALSE))</f>
        <v>39.111440000000002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Kent to Rural as a Region</v>
      </c>
      <c r="G60" s="56"/>
      <c r="H60" s="57"/>
      <c r="I60" s="19">
        <f>(I57-I58)</f>
        <v>3.7703972863958377</v>
      </c>
      <c r="J60" s="19">
        <f>(J57-J58)</f>
        <v>6.1772600814002452</v>
      </c>
      <c r="K60" s="19">
        <f>(K57-K58)</f>
        <v>0.81785868381743398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Kent to England</v>
      </c>
      <c r="G61" s="45"/>
      <c r="H61" s="46"/>
      <c r="I61" s="19">
        <f>(I57-I59)</f>
        <v>5.2549400000000013</v>
      </c>
      <c r="J61" s="19">
        <f>(J57-J59)</f>
        <v>6.4209700000000005</v>
      </c>
      <c r="K61" s="19">
        <f>(K57-K59)</f>
        <v>5.5089200000000034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ia+COzBfJKV5W+IqGx0MOPpk62JTbJT13UImm3YN4DITsq/Qd0Wudm1aHlQsBIONHA3JOpS36+QWqFwAF6z65Q==" saltValue="/GoG7rlmv0ZTv+xHIAreAg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2023-01-11T14:54:50Z</dcterms:modified>
</cp:coreProperties>
</file>