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11" documentId="8_{42D08E4C-6BE3-487B-AC9F-37BE50B17CE8}" xr6:coauthVersionLast="47" xr6:coauthVersionMax="47" xr10:uidLastSave="{455DB85B-B2DF-45EF-B198-3F62B6BBBF2E}"/>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M21" i="1"/>
  <c r="I21" i="1"/>
  <c r="K21" i="1"/>
  <c r="F42" i="1"/>
  <c r="L21" i="1"/>
  <c r="N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<sst xmlns="http://schemas.openxmlformats.org/spreadsheetml/2006/main" count="9432" uniqueCount="1374">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</sst>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Boston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66.91176471</c:v>
                </c:pt>
                <c:pt idx="1">
                  <c:v>59.842519690000003</c:v>
                </c:pt>
                <c:pt idx="2">
                  <c:v>63.953488370000002</c:v>
                </c:pt>
                <c:pt idx="3">
                  <c:v>59.750390019999998</c:v>
                </c:pt>
                <c:pt idx="4">
                  <c:v>66.068515500000004</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609600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2555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baseline="0">
            <a:solidFill>
              <a:schemeClr val="dk1"/>
            </a:solidFill>
            <a:effectLst/>
            <a:latin typeface="Avenir Next LT Pro" panose="020B0504020202020204" pitchFamily="34" charset="0"/>
            <a:ea typeface="+mn-ea"/>
            <a:cs typeface="+mn-cs"/>
          </a:endParaRP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114300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760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Lincolnshire was marginally greater than the rural and England situations over the period, and experienced the same step increase from 2020/21 to 2021/22.</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a:t>
          </a:r>
          <a:r>
            <a:rPr lang="en-GB" sz="1200" baseline="0">
              <a:solidFill>
                <a:schemeClr val="dk1"/>
              </a:solidFill>
              <a:effectLst/>
              <a:latin typeface="Avenir Next LT Pro" panose="020B0504020202020204" pitchFamily="34" charset="0"/>
              <a:ea typeface="+mn-ea"/>
              <a:cs typeface="+mn-cs"/>
            </a:rPr>
            <a:t> was generally in line with the rural situation and experienced a similar step increase that took it above the England level in 2021/22.</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Boston was consistently below that of the rural and England situations over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34</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44" t="str">
        <f>"% Gap - "&amp;F12&amp;" to England"</f>
        <v>% Gap - Lincolnshire to England</v>
      </c>
      <c r="G16" s="45"/>
      <c r="H16" s="46"/>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c r="N24" s="19"/>
      <c r="O24" s="19">
        <f t="shared" si="3"/>
        <v>4.9999999999997158E-2</v>
      </c>
      <c r="P24" s="42"/>
      <c r="Q24" s="29"/>
      <c r="R24" s="29"/>
      <c r="S24" s="29"/>
      <c r="T24" s="29"/>
    </row>
    <row r="25" spans="1:20" ht="51" customHeight="1" x14ac:dyDescent="0.3">
      <c r="B25" s="14"/>
      <c r="C25" s="14"/>
      <c r="D25" s="14"/>
      <c r="F25" s="44" t="str">
        <f>"% Gap - "&amp;F21&amp;" to England"</f>
        <v>% Gap - Lincolnshire to England</v>
      </c>
      <c r="G25" s="45"/>
      <c r="H25" s="46"/>
      <c r="I25" s="19">
        <f>(I21-I23)</f>
        <v>-3</v>
      </c>
      <c r="J25" s="19">
        <f>(J21-J23)</f>
        <v>-5</v>
      </c>
      <c r="K25" s="19">
        <f t="shared" ref="K25:O25" si="4">(K21-K23)</f>
        <v>-5</v>
      </c>
      <c r="L25" s="19">
        <f t="shared" si="4"/>
        <v>-4</v>
      </c>
      <c r="M25" s="19"/>
      <c r="N25" s="19"/>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Boston</v>
      </c>
      <c r="G30" s="10"/>
      <c r="H30" s="11"/>
      <c r="I30" s="12">
        <f>IF(VLOOKUP($F30,'level 2 maths eng'!$B$10:$L$468,'level 2 maths eng'!E$1,FALSE)=0,"",VLOOKUP($F30,'level 2 maths eng'!$B$10:$L$468,'level 2 maths eng'!E$1,FALSE))</f>
        <v>66.91176471</v>
      </c>
      <c r="J30" s="13">
        <f>IF(VLOOKUP($F30,'level 2 maths eng'!$B$10:$L$468,'level 2 maths eng'!F$1,FALSE)=0,"",VLOOKUP($F30,'level 2 maths eng'!$B$10:$L$468,'level 2 maths eng'!F$1,FALSE))</f>
        <v>59.842519690000003</v>
      </c>
      <c r="K30" s="13">
        <f>IF(VLOOKUP($F30,'level 2 maths eng'!$B$10:$L$468,'level 2 maths eng'!G$1,FALSE)=0,"",VLOOKUP($F30,'level 2 maths eng'!$B$10:$L$468,'level 2 maths eng'!G$1,FALSE))</f>
        <v>63.953488370000002</v>
      </c>
      <c r="L30" s="13">
        <f>IF(VLOOKUP($F30,'level 2 maths eng'!$B$10:$L$468,'level 2 maths eng'!H$1,FALSE)=0,"",VLOOKUP($F30,'level 2 maths eng'!$B$10:$L$468,'level 2 maths eng'!H$1,FALSE))</f>
        <v>59.750390019999998</v>
      </c>
      <c r="M30" s="35">
        <f>IF(VLOOKUP($F30,'level 2 maths eng'!$B$10:$L$468,'level 2 maths eng'!I$1,FALSE)=0,"",VLOOKUP($F30,'level 2 maths eng'!$B$10:$L$468,'level 2 maths eng'!I$1,FALSE))</f>
        <v>66.068515500000004</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Boston to Rural as a Region</v>
      </c>
      <c r="G33" s="56"/>
      <c r="H33" s="57"/>
      <c r="I33" s="19">
        <f>(I30-I31)</f>
        <v>-6.3472247490109908</v>
      </c>
      <c r="J33" s="19">
        <f>(J30-J31)</f>
        <v>-13.357668902527493</v>
      </c>
      <c r="K33" s="19">
        <f t="shared" ref="K33:M33" si="6">(K30-K31)</f>
        <v>-9.3137643118181614</v>
      </c>
      <c r="L33" s="19">
        <f t="shared" si="6"/>
        <v>-13.523254615227259</v>
      </c>
      <c r="M33" s="19">
        <f t="shared" si="6"/>
        <v>-8.2209636439285418</v>
      </c>
      <c r="N33" s="42"/>
      <c r="O33" s="29"/>
      <c r="P33" s="29"/>
      <c r="Q33" s="29"/>
      <c r="R33" s="29"/>
      <c r="S33" s="29"/>
      <c r="T33" s="29"/>
    </row>
    <row r="34" spans="1:23" ht="51" customHeight="1" x14ac:dyDescent="0.3">
      <c r="B34" s="14"/>
      <c r="C34" s="14"/>
      <c r="D34" s="14"/>
      <c r="F34" s="44" t="str">
        <f>"% Gap - "&amp;F30&amp;" to England"</f>
        <v>% Gap - Boston to England</v>
      </c>
      <c r="G34" s="45"/>
      <c r="H34" s="46"/>
      <c r="I34" s="19">
        <f>(I30-I32)</f>
        <v>-4.599098319999996</v>
      </c>
      <c r="J34" s="19">
        <f>(J30-J32)</f>
        <v>-11.127692490000001</v>
      </c>
      <c r="K34" s="19">
        <f t="shared" ref="K34:M34" si="7">(K30-K32)</f>
        <v>-7.3724241700000022</v>
      </c>
      <c r="L34" s="19">
        <f t="shared" si="7"/>
        <v>-11.104128779999996</v>
      </c>
      <c r="M34" s="19">
        <f t="shared" si="7"/>
        <v>-6.9313089999999988</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44" t="str">
        <f>"% Gap - "&amp;F39&amp;" to England"</f>
        <v>% Gap - Lincolnshire to England</v>
      </c>
      <c r="G43" s="45"/>
      <c r="H43" s="46"/>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44" t="str">
        <f>"% Gap - "&amp;F48&amp;" to England"</f>
        <v>% Gap - Lincolnshire to England</v>
      </c>
      <c r="G52" s="45"/>
      <c r="H52" s="46"/>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44" t="str">
        <f>"% Gap - "&amp;F57&amp;" to England"</f>
        <v>% Gap - Lincolnshire to England</v>
      </c>
      <c r="G61" s="45"/>
      <c r="H61" s="46"/>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ALPAO+QtI9ppTgWN95wiIZg4hBBY0QIHmgrfT2ANLTM/csoxCP1Q9xLKJ8bZcA53ff5w9FgmNhSgqRouuwlGOA==" saltValue="4jt7ZYv3tsto6z7O94bYpg=="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2023-01-17T12:05:07Z</dcterms:modified>
</cp:coreProperties>
</file>