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D6BF886C-1467-4096-9782-299C1A8E45A8}" xr6:coauthVersionLast="47" xr6:coauthVersionMax="47" xr10:uidLastSave="{559EB351-B44B-494C-8007-3E805BA36DF8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<sst xmlns="http://schemas.openxmlformats.org/spreadsheetml/2006/main" count="9432" uniqueCount="1374">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</sst>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40.5</c:v>
                </c:pt>
                <c:pt idx="1">
                  <c:v>61.8</c:v>
                </c:pt>
                <c:pt idx="2">
                  <c:v>69.3</c:v>
                </c:pt>
                <c:pt idx="3">
                  <c:v>70.7</c:v>
                </c:pt>
                <c:pt idx="4">
                  <c:v>70</c:v>
                </c:pt>
                <c:pt idx="5">
                  <c:v>71.8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49</c:v>
                </c:pt>
                <c:pt idx="1">
                  <c:v>55</c:v>
                </c:pt>
                <c:pt idx="2">
                  <c:v>54</c:v>
                </c:pt>
                <c:pt idx="3">
                  <c:v>59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78</c:v>
                </c:pt>
                <c:pt idx="1">
                  <c:v>76.92307692307692</c:v>
                </c:pt>
                <c:pt idx="2">
                  <c:v>74.509803921568619</c:v>
                </c:pt>
                <c:pt idx="3">
                  <c:v>76.470588235294116</c:v>
                </c:pt>
                <c:pt idx="4">
                  <c:v>70.588235294117638</c:v>
                </c:pt>
                <c:pt idx="5">
                  <c:v>74</c:v>
                </c:pt>
                <c:pt idx="6">
                  <c:v>74</c:v>
                </c:pt>
                <c:pt idx="7">
                  <c:v>74</c:v>
                </c:pt>
                <c:pt idx="9">
                  <c:v>73.469387755102048</c:v>
                </c:pt>
                <c:pt idx="10">
                  <c:v>73.469387755102048</c:v>
                </c:pt>
                <c:pt idx="11">
                  <c:v>77.551020408163268</c:v>
                </c:pt>
                <c:pt idx="13">
                  <c:v>79.591836734693871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13.912039999999999</c:v>
                </c:pt>
                <c:pt idx="1">
                  <c:v>12.85224</c:v>
                </c:pt>
                <c:pt idx="2">
                  <c:v>25.4543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22.15408</c:v>
                </c:pt>
                <c:pt idx="1">
                  <c:v>23.375360000000001</c:v>
                </c:pt>
                <c:pt idx="2">
                  <c:v>36.149030000000003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Isle of Wight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65.710286909999994</c:v>
                </c:pt>
                <c:pt idx="1">
                  <c:v>63.314037630000001</c:v>
                </c:pt>
                <c:pt idx="2">
                  <c:v>61.226053640000003</c:v>
                </c:pt>
                <c:pt idx="3">
                  <c:v>62.025316459999999</c:v>
                </c:pt>
                <c:pt idx="4">
                  <c:v>64.907407410000005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76200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221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the Isle of Wight began the period markedly below the rural and England situations, however a significant increase in 2013/14 moved it above both the rural and England positions where it remained until 2018/19 where it was surpassed by 'Rural as a Region' and England due to their increases and its levelling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563880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209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the Isle of Wight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below the rural and England situations.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the Isle of Wight was consistently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the Isle of Wight was generally in line with the rural and England situations but the gap to the England postion did increase in 2021/22.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the Isle of Wight was generally below the rural and England situations but did</a:t>
          </a:r>
          <a:r>
            <a:rPr lang="en-GB" sz="1200" baseline="0">
              <a:effectLst/>
              <a:latin typeface="Avenir Next LT Pro" panose="020B0504020202020204" pitchFamily="34" charset="0"/>
            </a:rPr>
            <a:t> increase above </a:t>
          </a:r>
          <a:r>
            <a:rPr lang="en-GB" sz="1200">
              <a:effectLst/>
              <a:latin typeface="Avenir Next LT Pro" panose="020B0504020202020204" pitchFamily="34" charset="0"/>
            </a:rPr>
            <a:t>the England postion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the Isle of Wight was consistently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143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Isle of Wight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40.5</v>
      </c>
      <c r="J12" s="13">
        <f>IF(VLOOKUP($F12,'early learning goals'!$B$10:$AC$468,'early learning goals'!X$1,FALSE)=0,"",VLOOKUP($F12,'early learning goals'!$B$10:$AC$468,'early learning goals'!X$1,FALSE))</f>
        <v>61.8</v>
      </c>
      <c r="K12" s="13">
        <f>IF(VLOOKUP($F12,'early learning goals'!$B$10:$AC$468,'early learning goals'!Y$1,FALSE)=0,"",VLOOKUP($F12,'early learning goals'!$B$10:$AC$468,'early learning goals'!Y$1,FALSE))</f>
        <v>69.3</v>
      </c>
      <c r="L12" s="13">
        <f>IF(VLOOKUP($F12,'early learning goals'!$B$10:$AC$468,'early learning goals'!Z$1,FALSE)=0,"",VLOOKUP($F12,'early learning goals'!$B$10:$AC$468,'early learning goals'!Z$1,FALSE))</f>
        <v>70.7</v>
      </c>
      <c r="M12" s="13">
        <f>IF(VLOOKUP($F12,'early learning goals'!$B$10:$AC$468,'early learning goals'!AA$1,FALSE)=0,"",VLOOKUP($F12,'early learning goals'!$B$10:$AC$468,'early learning goals'!AA$1,FALSE))</f>
        <v>70</v>
      </c>
      <c r="N12" s="13">
        <f>IF(VLOOKUP($F12,'early learning goals'!$B$10:$AC$468,'early learning goals'!AB$1,FALSE)=0,"",VLOOKUP($F12,'early learning goals'!$B$10:$AC$468,'early learning goals'!AB$1,FALSE))</f>
        <v>71.8</v>
      </c>
      <c r="O12" s="13">
        <f>IF(VLOOKUP($F12,'early learning goals'!$B$10:$AC$468,'early learning goals'!AC$1,FALSE)=0,"",VLOOKUP($F12,'early learning goals'!$B$10:$AC$468,'early learning goals'!AC$1,FALSE))</f>
        <v>70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Isle of Wight to Rural as a Region</v>
      </c>
      <c r="G15" s="56"/>
      <c r="H15" s="57"/>
      <c r="I15" s="19">
        <f>(I12-I13)</f>
        <v>-8.8080511487032638</v>
      </c>
      <c r="J15" s="19">
        <f>(J12-J13)</f>
        <v>2.6250229337436721</v>
      </c>
      <c r="K15" s="19">
        <f t="shared" ref="K15:O15" si="0">(K12-K13)</f>
        <v>4.6271191039107009</v>
      </c>
      <c r="L15" s="19">
        <f t="shared" si="0"/>
        <v>2.6855364507806172</v>
      </c>
      <c r="M15" s="19">
        <f t="shared" si="0"/>
        <v>0.58689254452157513</v>
      </c>
      <c r="N15" s="19">
        <f t="shared" si="0"/>
        <v>1.4238487639360073</v>
      </c>
      <c r="O15" s="19">
        <f t="shared" si="0"/>
        <v>-1.0806939360178234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Isle of Wight to England</v>
      </c>
      <c r="G16" s="51"/>
      <c r="H16" s="52"/>
      <c r="I16" s="19">
        <f>(I12-I14)</f>
        <v>-8.3999999999999986</v>
      </c>
      <c r="J16" s="19">
        <f>(J12-J14)</f>
        <v>3.7999999999999972</v>
      </c>
      <c r="K16" s="19">
        <f t="shared" ref="K16:O16" si="1">(K12-K14)</f>
        <v>5.2000000000000028</v>
      </c>
      <c r="L16" s="19">
        <f t="shared" si="1"/>
        <v>3.4000000000000057</v>
      </c>
      <c r="M16" s="19">
        <f t="shared" si="1"/>
        <v>1</v>
      </c>
      <c r="N16" s="19">
        <f t="shared" si="1"/>
        <v>1.5999999999999943</v>
      </c>
      <c r="O16" s="19">
        <f t="shared" si="1"/>
        <v>-0.70000000000000284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Isle of Wight</v>
      </c>
      <c r="G21" s="10"/>
      <c r="H21" s="11"/>
      <c r="I21" s="12">
        <f>IF(VLOOKUP($F21,'key stage 2'!$B$10:$L$468,'key stage 2'!E$1,FALSE)=0,"",VLOOKUP($F21,'key stage 2'!$B$10:$L$468,'key stage 2'!E$1,FALSE))</f>
        <v>49</v>
      </c>
      <c r="J21" s="13">
        <f>IF(VLOOKUP($F21,'key stage 2'!$B$10:$L$468,'key stage 2'!F$1,FALSE)=0,"",VLOOKUP($F21,'key stage 2'!$B$10:$L$468,'key stage 2'!F$1,FALSE))</f>
        <v>55</v>
      </c>
      <c r="K21" s="13">
        <f>IF(VLOOKUP($F21,'key stage 2'!$B$10:$L$468,'key stage 2'!G$1,FALSE)=0,"",VLOOKUP($F21,'key stage 2'!$B$10:$L$468,'key stage 2'!G$1,FALSE))</f>
        <v>54</v>
      </c>
      <c r="L21" s="13">
        <f>IF(VLOOKUP($F21,'key stage 2'!$B$10:$L$468,'key stage 2'!H$1,FALSE)=0,"",VLOOKUP($F21,'key stage 2'!$B$10:$L$468,'key stage 2'!H$1,FALSE))</f>
        <v>59</v>
      </c>
      <c r="M21" s="13"/>
      <c r="N21" s="13"/>
      <c r="O21" s="35">
        <f>IF(VLOOKUP($F21,'key stage 2'!$B$10:$L$468,'key stage 2'!K$1,FALSE)=0,"",VLOOKUP($F21,'key stage 2'!$B$10:$L$468,'key stage 2'!K$1,FALSE))</f>
        <v>47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Isle of Wight to Rural as a Region</v>
      </c>
      <c r="G24" s="56"/>
      <c r="H24" s="57"/>
      <c r="I24" s="19">
        <f>(I21-I22)</f>
        <v>-0.3809523809523796</v>
      </c>
      <c r="J24" s="19">
        <f>(J21-J22)</f>
        <v>-1.8571428571428541</v>
      </c>
      <c r="K24" s="19">
        <f t="shared" ref="K24:O24" si="3">(K21-K22)</f>
        <v>-5.5714285714285694</v>
      </c>
      <c r="L24" s="19">
        <f t="shared" si="3"/>
        <v>-4.3999999999999986</v>
      </c>
      <c r="M24" s="19"/>
      <c r="N24" s="19"/>
      <c r="O24" s="19">
        <f t="shared" si="3"/>
        <v>-7.9500000000000028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Isle of Wight to England</v>
      </c>
      <c r="G25" s="51"/>
      <c r="H25" s="52"/>
      <c r="I25" s="19">
        <f>(I21-I23)</f>
        <v>-5</v>
      </c>
      <c r="J25" s="19">
        <f>(J21-J23)</f>
        <v>-7</v>
      </c>
      <c r="K25" s="19">
        <f t="shared" ref="K25:O25" si="4">(K21-K23)</f>
        <v>-11</v>
      </c>
      <c r="L25" s="19">
        <f t="shared" si="4"/>
        <v>-6</v>
      </c>
      <c r="M25" s="19"/>
      <c r="N25" s="19"/>
      <c r="O25" s="19">
        <f t="shared" si="4"/>
        <v>-11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Isle of Wight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65.710286909999994</v>
      </c>
      <c r="J30" s="13">
        <f>IF(VLOOKUP($F30,'level 2 maths eng'!$B$10:$L$468,'level 2 maths eng'!F$1,FALSE)=0,"",VLOOKUP($F30,'level 2 maths eng'!$B$10:$L$468,'level 2 maths eng'!F$1,FALSE))</f>
        <v>63.314037630000001</v>
      </c>
      <c r="K30" s="13">
        <f>IF(VLOOKUP($F30,'level 2 maths eng'!$B$10:$L$468,'level 2 maths eng'!G$1,FALSE)=0,"",VLOOKUP($F30,'level 2 maths eng'!$B$10:$L$468,'level 2 maths eng'!G$1,FALSE))</f>
        <v>61.226053640000003</v>
      </c>
      <c r="L30" s="13">
        <f>IF(VLOOKUP($F30,'level 2 maths eng'!$B$10:$L$468,'level 2 maths eng'!H$1,FALSE)=0,"",VLOOKUP($F30,'level 2 maths eng'!$B$10:$L$468,'level 2 maths eng'!H$1,FALSE))</f>
        <v>62.025316459999999</v>
      </c>
      <c r="M30" s="35">
        <f>IF(VLOOKUP($F30,'level 2 maths eng'!$B$10:$L$468,'level 2 maths eng'!I$1,FALSE)=0,"",VLOOKUP($F30,'level 2 maths eng'!$B$10:$L$468,'level 2 maths eng'!I$1,FALSE))</f>
        <v>64.907407410000005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Isle of Wight to Rural as a Region</v>
      </c>
      <c r="G33" s="56"/>
      <c r="H33" s="57"/>
      <c r="I33" s="19">
        <f>(I30-I31)</f>
        <v>-7.5487025490109971</v>
      </c>
      <c r="J33" s="19">
        <f>(J30-J31)</f>
        <v>-9.8861509625274948</v>
      </c>
      <c r="K33" s="19">
        <f t="shared" ref="K33:M33" si="6">(K30-K31)</f>
        <v>-12.04119904181816</v>
      </c>
      <c r="L33" s="19">
        <f t="shared" si="6"/>
        <v>-11.248328175227257</v>
      </c>
      <c r="M33" s="19">
        <f t="shared" si="6"/>
        <v>-9.3820717339285409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Isle of Wight to England</v>
      </c>
      <c r="G34" s="51"/>
      <c r="H34" s="52"/>
      <c r="I34" s="19">
        <f>(I30-I32)</f>
        <v>-5.8005761200000023</v>
      </c>
      <c r="J34" s="19">
        <f>(J30-J32)</f>
        <v>-7.6561745500000029</v>
      </c>
      <c r="K34" s="19">
        <f t="shared" ref="K34:M34" si="7">(K30-K32)</f>
        <v>-10.099858900000001</v>
      </c>
      <c r="L34" s="19">
        <f t="shared" si="7"/>
        <v>-8.8292023399999948</v>
      </c>
      <c r="M34" s="19">
        <f t="shared" si="7"/>
        <v>-8.0924170899999979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Isle of Wight</v>
      </c>
      <c r="G39" s="10"/>
      <c r="H39" s="11"/>
      <c r="I39" s="12">
        <f>IF(VLOOKUP($F39,ofsted!$B$10:$AR$468,ofsted!AG$1,FALSE)=0,"",VLOOKUP($F39,ofsted!$B$10:$AR$468,ofsted!AG$1,FALSE))</f>
        <v>78</v>
      </c>
      <c r="J39" s="13">
        <f>IF(VLOOKUP($F39,ofsted!$B$10:$AR$468,ofsted!AH$1,FALSE)=0,"",VLOOKUP($F39,ofsted!$B$10:$AR$468,ofsted!AH$1,FALSE))</f>
        <v>76.92307692307692</v>
      </c>
      <c r="K39" s="13">
        <f>IF(VLOOKUP($F39,ofsted!$B$10:$AR$468,ofsted!AI$1,FALSE)=0,"",VLOOKUP($F39,ofsted!$B$10:$AR$468,ofsted!AI$1,FALSE))</f>
        <v>74.509803921568619</v>
      </c>
      <c r="L39" s="13">
        <f>IF(VLOOKUP($F39,ofsted!$B$10:$AR$468,ofsted!AJ$1,FALSE)=0,"",VLOOKUP($F39,ofsted!$B$10:$AR$468,ofsted!AJ$1,FALSE))</f>
        <v>76.470588235294116</v>
      </c>
      <c r="M39" s="13">
        <f>IF(VLOOKUP($F39,ofsted!$B$10:$AR$468,ofsted!AK$1,FALSE)=0,"",VLOOKUP($F39,ofsted!$B$10:$AR$468,ofsted!AK$1,FALSE))</f>
        <v>70.588235294117638</v>
      </c>
      <c r="N39" s="13">
        <f>IF(VLOOKUP($F39,ofsted!$B$10:$AR$468,ofsted!AL$1,FALSE)=0,"",VLOOKUP($F39,ofsted!$B$10:$AR$468,ofsted!AL$1,FALSE))</f>
        <v>74</v>
      </c>
      <c r="O39" s="13">
        <f>IF(VLOOKUP($F39,ofsted!$B$10:$AR$468,ofsted!AM$1,FALSE)=0,"",VLOOKUP($F39,ofsted!$B$10:$AR$468,ofsted!AM$1,FALSE))</f>
        <v>74</v>
      </c>
      <c r="P39" s="13">
        <f>IF(VLOOKUP($F39,ofsted!$B$10:$AR$468,ofsted!AN$1,FALSE)=0,"",VLOOKUP($F39,ofsted!$B$10:$AR$468,ofsted!AN$1,FALSE))</f>
        <v>74</v>
      </c>
      <c r="Q39" s="13"/>
      <c r="R39" s="13">
        <f>IF(VLOOKUP($F39,ofsted!$B$10:$AR$468,ofsted!AO$1,FALSE)=0,"",VLOOKUP($F39,ofsted!$B$10:$AR$468,ofsted!AO$1,FALSE))</f>
        <v>73.469387755102048</v>
      </c>
      <c r="S39" s="13">
        <f>IF(VLOOKUP($F39,ofsted!$B$10:$AR$468,ofsted!AP$1,FALSE)=0,"",VLOOKUP($F39,ofsted!$B$10:$AR$468,ofsted!AP$1,FALSE))</f>
        <v>73.469387755102048</v>
      </c>
      <c r="T39" s="13">
        <f>IF(VLOOKUP($F39,ofsted!$B$10:$AR$468,ofsted!AQ$1,FALSE)=0,"",VLOOKUP($F39,ofsted!$B$10:$AR$468,ofsted!AQ$1,FALSE))</f>
        <v>77.551020408163268</v>
      </c>
      <c r="U39" s="13"/>
      <c r="V39" s="13">
        <f>IF(VLOOKUP($F39,ofsted!$B$10:$AR$468,ofsted!AR$1,FALSE)=0,"",VLOOKUP($F39,ofsted!$B$10:$AR$468,ofsted!AR$1,FALSE))</f>
        <v>79.591836734693871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Isle of Wight to Rural as a Region</v>
      </c>
      <c r="G42" s="56"/>
      <c r="H42" s="57"/>
      <c r="I42" s="19">
        <f>(I39-I40)</f>
        <v>-6.904853538593116</v>
      </c>
      <c r="J42" s="19">
        <f>(J39-J40)</f>
        <v>-7.583965330444201</v>
      </c>
      <c r="K42" s="19">
        <f t="shared" ref="K42:P42" si="9">(K39-K40)</f>
        <v>-9.7930190040087979</v>
      </c>
      <c r="L42" s="19">
        <f t="shared" si="9"/>
        <v>-7.1762693961723159</v>
      </c>
      <c r="M42" s="19">
        <f t="shared" si="9"/>
        <v>-13.721298694766503</v>
      </c>
      <c r="N42" s="19">
        <f t="shared" si="9"/>
        <v>-10.307428816099332</v>
      </c>
      <c r="O42" s="19">
        <f t="shared" si="9"/>
        <v>-10.261241970021416</v>
      </c>
      <c r="P42" s="19">
        <f t="shared" si="9"/>
        <v>-10.040274207369322</v>
      </c>
      <c r="Q42" s="19"/>
      <c r="R42" s="19">
        <f t="shared" ref="R42:T42" si="10">(R39-R40)</f>
        <v>-10.64396561544325</v>
      </c>
      <c r="S42" s="19">
        <f t="shared" si="10"/>
        <v>-10.712860256933197</v>
      </c>
      <c r="T42" s="19">
        <f t="shared" si="10"/>
        <v>-6.9948254807734571</v>
      </c>
      <c r="U42" s="19"/>
      <c r="V42" s="19">
        <f t="shared" ref="V42" si="11">(V39-V40)</f>
        <v>-6.2268138884260225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Isle of Wight to England</v>
      </c>
      <c r="G43" s="51"/>
      <c r="H43" s="52"/>
      <c r="I43" s="19">
        <f>(I39-I41)</f>
        <v>-8</v>
      </c>
      <c r="J43" s="19">
        <f>(J39-J41)</f>
        <v>-9.0769230769230802</v>
      </c>
      <c r="K43" s="19">
        <f t="shared" ref="K43:P43" si="12">(K39-K41)</f>
        <v>-11.002303784170479</v>
      </c>
      <c r="L43" s="19">
        <f t="shared" si="12"/>
        <v>-8.8906634904306827</v>
      </c>
      <c r="M43" s="19">
        <f t="shared" si="12"/>
        <v>-14.595075805748948</v>
      </c>
      <c r="N43" s="19">
        <f t="shared" si="12"/>
        <v>-11.998624168768629</v>
      </c>
      <c r="O43" s="19">
        <f t="shared" si="12"/>
        <v>-12.197868822340624</v>
      </c>
      <c r="P43" s="19">
        <f t="shared" si="12"/>
        <v>-12.374908155767812</v>
      </c>
      <c r="Q43" s="19"/>
      <c r="R43" s="19">
        <f t="shared" ref="R43:T43" si="13">(R39-R41)</f>
        <v>-12.80954290334364</v>
      </c>
      <c r="S43" s="19">
        <f t="shared" si="13"/>
        <v>-12.974176965943798</v>
      </c>
      <c r="T43" s="19">
        <f t="shared" si="13"/>
        <v>-9.3744325446743204</v>
      </c>
      <c r="U43" s="19"/>
      <c r="V43" s="19">
        <f t="shared" ref="V43" si="14">(V39-V41)</f>
        <v>-8.4864141283671159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Isle of Wight</v>
      </c>
      <c r="G48" s="10"/>
      <c r="H48" s="11"/>
      <c r="I48" s="12">
        <f>IF(VLOOKUP($F48,absentees!$B$10:$Q$468,absentees!O$1,FALSE)=0,"",VLOOKUP($F48,absentees!$B$10:$Q$468,absentees!O$1,FALSE))</f>
        <v>13.912039999999999</v>
      </c>
      <c r="J48" s="13">
        <f>IF(VLOOKUP($F48,absentees!$B$10:$Q$468,absentees!P$1,FALSE)=0,"",VLOOKUP($F48,absentees!$B$10:$Q$468,absentees!P$1,FALSE))</f>
        <v>12.85224</v>
      </c>
      <c r="K48" s="13">
        <f>IF(VLOOKUP($F48,absentees!$B$10:$Q$468,absentees!Q$1,FALSE)=0,"",VLOOKUP($F48,absentees!$B$10:$Q$468,absentees!Q$1,FALSE))</f>
        <v>25.4543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Isle of Wight to Rural as a Region</v>
      </c>
      <c r="G51" s="56"/>
      <c r="H51" s="57"/>
      <c r="I51" s="19">
        <f>(I48-I49)</f>
        <v>0.64840049264490673</v>
      </c>
      <c r="J51" s="19">
        <f>(J48-J49)</f>
        <v>0.68334258949899684</v>
      </c>
      <c r="K51" s="19">
        <f>(K48-K49)</f>
        <v>-0.86718324366336574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Isle of Wight to England</v>
      </c>
      <c r="G52" s="51"/>
      <c r="H52" s="52"/>
      <c r="I52" s="19">
        <f>(I48-I50)</f>
        <v>0.77590000000000003</v>
      </c>
      <c r="J52" s="19">
        <f>(J48-J50)</f>
        <v>-0.12650999999999968</v>
      </c>
      <c r="K52" s="19">
        <f>(K48-K50)</f>
        <v>1.9848199999999991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Isle of Wight</v>
      </c>
      <c r="G57" s="10"/>
      <c r="H57" s="11"/>
      <c r="I57" s="12">
        <f>IF(VLOOKUP($F57,'absentees FSM'!$B$10:$Q$468,'absentees FSM'!O$1,FALSE)=0,"",VLOOKUP($F57,'absentees FSM'!$B$10:$Q$468,'absentees FSM'!O$1,FALSE))</f>
        <v>22.15408</v>
      </c>
      <c r="J57" s="13">
        <f>IF(VLOOKUP($F57,'absentees FSM'!$B$10:$Q$468,'absentees FSM'!P$1,FALSE)=0,"",VLOOKUP($F57,'absentees FSM'!$B$10:$Q$468,'absentees FSM'!P$1,FALSE))</f>
        <v>23.375360000000001</v>
      </c>
      <c r="K57" s="13">
        <f>IF(VLOOKUP($F57,'absentees FSM'!$B$10:$Q$468,'absentees FSM'!Q$1,FALSE)=0,"",VLOOKUP($F57,'absentees FSM'!$B$10:$Q$468,'absentees FSM'!Q$1,FALSE))</f>
        <v>36.149030000000003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Isle of Wight to Rural as a Region</v>
      </c>
      <c r="G60" s="56"/>
      <c r="H60" s="57"/>
      <c r="I60" s="19">
        <f>(I57-I58)</f>
        <v>-3.0971127136041616</v>
      </c>
      <c r="J60" s="19">
        <f>(J57-J58)</f>
        <v>-0.92541991859975425</v>
      </c>
      <c r="K60" s="19">
        <f>(K57-K58)</f>
        <v>-2.1445513161825644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Isle of Wight to England</v>
      </c>
      <c r="G61" s="51"/>
      <c r="H61" s="52"/>
      <c r="I61" s="19">
        <f>(I57-I59)</f>
        <v>-1.6125699999999981</v>
      </c>
      <c r="J61" s="19">
        <f>(J57-J59)</f>
        <v>-0.68170999999999893</v>
      </c>
      <c r="K61" s="19">
        <f>(K57-K59)</f>
        <v>2.5465100000000049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aVAfg/ZfY/NSfh/HdU6Naee+SlZrAFXAlox4KNZw+Sn41RVjaMZl4NVMVWn8AWOBbVGJ4iR/anzIeHeGc3pYlA==" saltValue="UsGRDLuqQYkWvLPXZAKqkA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2023-01-23T10:30:43Z</dcterms:modified>
</cp:coreProperties>
</file>