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9" documentId="8_{998742C1-7767-48FF-BC33-7CA63C029149}" xr6:coauthVersionLast="47" xr6:coauthVersionMax="47" xr10:uidLastSave="{B8A21ADC-8450-4F8C-B4E1-6D723816B3C2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<sst xmlns="http://schemas.openxmlformats.org/spreadsheetml/2006/main" count="9432" uniqueCount="1374">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</sst>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Lancashire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56.4</c:v>
                </c:pt>
                <c:pt idx="1">
                  <c:v>61.1</c:v>
                </c:pt>
                <c:pt idx="2">
                  <c:v>65.099999999999994</c:v>
                </c:pt>
                <c:pt idx="3">
                  <c:v>67.099999999999994</c:v>
                </c:pt>
                <c:pt idx="4">
                  <c:v>66.900000000000006</c:v>
                </c:pt>
                <c:pt idx="5">
                  <c:v>67.599999999999994</c:v>
                </c:pt>
                <c:pt idx="6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Lancashire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54</c:v>
                </c:pt>
                <c:pt idx="1">
                  <c:v>61</c:v>
                </c:pt>
                <c:pt idx="2">
                  <c:v>65</c:v>
                </c:pt>
                <c:pt idx="3">
                  <c:v>64</c:v>
                </c:pt>
                <c:pt idx="6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Lancashire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90</c:v>
                </c:pt>
                <c:pt idx="1">
                  <c:v>89.682539682539684</c:v>
                </c:pt>
                <c:pt idx="2">
                  <c:v>89.523809523809518</c:v>
                </c:pt>
                <c:pt idx="3">
                  <c:v>89.682539682539684</c:v>
                </c:pt>
                <c:pt idx="4">
                  <c:v>90.332805071315377</c:v>
                </c:pt>
                <c:pt idx="5">
                  <c:v>90.30206677265501</c:v>
                </c:pt>
                <c:pt idx="6">
                  <c:v>90.143084260731314</c:v>
                </c:pt>
                <c:pt idx="7">
                  <c:v>90.143084260731314</c:v>
                </c:pt>
                <c:pt idx="9">
                  <c:v>90.271132376395542</c:v>
                </c:pt>
                <c:pt idx="10">
                  <c:v>90.271132376395542</c:v>
                </c:pt>
                <c:pt idx="11">
                  <c:v>90.749601275917058</c:v>
                </c:pt>
                <c:pt idx="13">
                  <c:v>91.387559808612437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Lancashire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13.20927</c:v>
                </c:pt>
                <c:pt idx="1">
                  <c:v>12.40976</c:v>
                </c:pt>
                <c:pt idx="2">
                  <c:v>22.064630000000001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Lancashire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24.376799999999999</c:v>
                </c:pt>
                <c:pt idx="1">
                  <c:v>23.3446</c:v>
                </c:pt>
                <c:pt idx="2">
                  <c:v>33.29233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Lancashire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73.71323529</c:v>
                </c:pt>
                <c:pt idx="1">
                  <c:v>72.737774360000003</c:v>
                </c:pt>
                <c:pt idx="2">
                  <c:v>72.822943440000003</c:v>
                </c:pt>
                <c:pt idx="3">
                  <c:v>72.870713249999994</c:v>
                </c:pt>
                <c:pt idx="4">
                  <c:v>75.859473019999996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Lancashire began the period above the rural and England situations but a lower rate of increase saw it drop below both.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24</xdr:row>
      <xdr:rowOff>22860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3164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Lancashire was consistently above the rural situation but was in line with or below the England position during the period.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  <a:p>
          <a:r>
            <a:rPr lang="en-GB" sz="1200" baseline="0">
              <a:effectLst/>
              <a:latin typeface="Avenir Next LT Pro" panose="020B0504020202020204" pitchFamily="34" charset="0"/>
            </a:rPr>
            <a:t>The percentage for Lancashire was markedly greater than the rural and England situations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Lancashire was broadly in line with the England situation.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Lancashire was in line with the England situation over the period considered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here</a:t>
          </a:r>
          <a:r>
            <a:rPr lang="en-GB" sz="1200">
              <a:effectLst/>
              <a:latin typeface="Avenir Next LT Pro" panose="020B0504020202020204" pitchFamily="34" charset="0"/>
            </a:rPr>
            <a:t>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Lancashire was consistently above the England situation but moved below and above the rural position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331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53" t="s">
        <v>1328</v>
      </c>
      <c r="G11" s="53"/>
      <c r="H11" s="54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Lancashire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56.4</v>
      </c>
      <c r="J12" s="13">
        <f>IF(VLOOKUP($F12,'early learning goals'!$B$10:$AC$468,'early learning goals'!X$1,FALSE)=0,"",VLOOKUP($F12,'early learning goals'!$B$10:$AC$468,'early learning goals'!X$1,FALSE))</f>
        <v>61.1</v>
      </c>
      <c r="K12" s="13">
        <f>IF(VLOOKUP($F12,'early learning goals'!$B$10:$AC$468,'early learning goals'!Y$1,FALSE)=0,"",VLOOKUP($F12,'early learning goals'!$B$10:$AC$468,'early learning goals'!Y$1,FALSE))</f>
        <v>65.099999999999994</v>
      </c>
      <c r="L12" s="13">
        <f>IF(VLOOKUP($F12,'early learning goals'!$B$10:$AC$468,'early learning goals'!Z$1,FALSE)=0,"",VLOOKUP($F12,'early learning goals'!$B$10:$AC$468,'early learning goals'!Z$1,FALSE))</f>
        <v>67.099999999999994</v>
      </c>
      <c r="M12" s="13">
        <f>IF(VLOOKUP($F12,'early learning goals'!$B$10:$AC$468,'early learning goals'!AA$1,FALSE)=0,"",VLOOKUP($F12,'early learning goals'!$B$10:$AC$468,'early learning goals'!AA$1,FALSE))</f>
        <v>66.900000000000006</v>
      </c>
      <c r="N12" s="13">
        <f>IF(VLOOKUP($F12,'early learning goals'!$B$10:$AC$468,'early learning goals'!AB$1,FALSE)=0,"",VLOOKUP($F12,'early learning goals'!$B$10:$AC$468,'early learning goals'!AB$1,FALSE))</f>
        <v>67.599999999999994</v>
      </c>
      <c r="O12" s="13">
        <f>IF(VLOOKUP($F12,'early learning goals'!$B$10:$AC$468,'early learning goals'!AC$1,FALSE)=0,"",VLOOKUP($F12,'early learning goals'!$B$10:$AC$468,'early learning goals'!AC$1,FALSE))</f>
        <v>67.2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4" t="s">
        <v>2</v>
      </c>
      <c r="G13" s="45"/>
      <c r="H13" s="46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47" t="s">
        <v>3</v>
      </c>
      <c r="G14" s="48"/>
      <c r="H14" s="49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Lancashire to Rural as a Region</v>
      </c>
      <c r="G15" s="56"/>
      <c r="H15" s="57"/>
      <c r="I15" s="19">
        <f>(I12-I13)</f>
        <v>7.0919488512967348</v>
      </c>
      <c r="J15" s="19">
        <f>(J12-J13)</f>
        <v>1.9250229337436764</v>
      </c>
      <c r="K15" s="19">
        <f t="shared" ref="K15:O15" si="0">(K12-K13)</f>
        <v>0.42711910391069807</v>
      </c>
      <c r="L15" s="19">
        <f t="shared" si="0"/>
        <v>-0.91446354921939133</v>
      </c>
      <c r="M15" s="19">
        <f t="shared" si="0"/>
        <v>-2.5131074554784192</v>
      </c>
      <c r="N15" s="19">
        <f t="shared" si="0"/>
        <v>-2.7761512360639955</v>
      </c>
      <c r="O15" s="19">
        <f t="shared" si="0"/>
        <v>-3.8806939360178205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50" t="str">
        <f>"% Gap - "&amp;F12&amp;" to England"</f>
        <v>% Gap - Lancashire to England</v>
      </c>
      <c r="G16" s="51"/>
      <c r="H16" s="52"/>
      <c r="I16" s="19">
        <f>(I12-I14)</f>
        <v>7.5</v>
      </c>
      <c r="J16" s="19">
        <f>(J12-J14)</f>
        <v>3.1000000000000014</v>
      </c>
      <c r="K16" s="19">
        <f t="shared" ref="K16:O16" si="1">(K12-K14)</f>
        <v>1</v>
      </c>
      <c r="L16" s="19">
        <f t="shared" si="1"/>
        <v>-0.20000000000000284</v>
      </c>
      <c r="M16" s="19">
        <f t="shared" si="1"/>
        <v>-2.0999999999999943</v>
      </c>
      <c r="N16" s="19">
        <f t="shared" si="1"/>
        <v>-2.6000000000000085</v>
      </c>
      <c r="O16" s="19">
        <f t="shared" si="1"/>
        <v>-3.5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50" t="s">
        <v>4</v>
      </c>
      <c r="G17" s="51"/>
      <c r="H17" s="52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53" t="s">
        <v>1333</v>
      </c>
      <c r="G20" s="53"/>
      <c r="H20" s="54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Lancashire</v>
      </c>
      <c r="G21" s="10"/>
      <c r="H21" s="11"/>
      <c r="I21" s="12">
        <f>IF(VLOOKUP($F21,'key stage 2'!$B$10:$L$468,'key stage 2'!E$1,FALSE)=0,"",VLOOKUP($F21,'key stage 2'!$B$10:$L$468,'key stage 2'!E$1,FALSE))</f>
        <v>54</v>
      </c>
      <c r="J21" s="13">
        <f>IF(VLOOKUP($F21,'key stage 2'!$B$10:$L$468,'key stage 2'!F$1,FALSE)=0,"",VLOOKUP($F21,'key stage 2'!$B$10:$L$468,'key stage 2'!F$1,FALSE))</f>
        <v>61</v>
      </c>
      <c r="K21" s="13">
        <f>IF(VLOOKUP($F21,'key stage 2'!$B$10:$L$468,'key stage 2'!G$1,FALSE)=0,"",VLOOKUP($F21,'key stage 2'!$B$10:$L$468,'key stage 2'!G$1,FALSE))</f>
        <v>65</v>
      </c>
      <c r="L21" s="13">
        <f>IF(VLOOKUP($F21,'key stage 2'!$B$10:$L$468,'key stage 2'!H$1,FALSE)=0,"",VLOOKUP($F21,'key stage 2'!$B$10:$L$468,'key stage 2'!H$1,FALSE))</f>
        <v>64</v>
      </c>
      <c r="M21" s="13"/>
      <c r="N21" s="13"/>
      <c r="O21" s="35">
        <f>IF(VLOOKUP($F21,'key stage 2'!$B$10:$L$468,'key stage 2'!K$1,FALSE)=0,"",VLOOKUP($F21,'key stage 2'!$B$10:$L$468,'key stage 2'!K$1,FALSE))</f>
        <v>56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4" t="s">
        <v>2</v>
      </c>
      <c r="G22" s="45"/>
      <c r="H22" s="46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47" t="s">
        <v>3</v>
      </c>
      <c r="G23" s="48"/>
      <c r="H23" s="49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Lancashire to Rural as a Region</v>
      </c>
      <c r="G24" s="56"/>
      <c r="H24" s="57"/>
      <c r="I24" s="19">
        <f>(I21-I22)</f>
        <v>4.6190476190476204</v>
      </c>
      <c r="J24" s="19">
        <f>(J21-J22)</f>
        <v>4.1428571428571459</v>
      </c>
      <c r="K24" s="19">
        <f t="shared" ref="K24:O24" si="3">(K21-K22)</f>
        <v>5.4285714285714306</v>
      </c>
      <c r="L24" s="19">
        <f t="shared" si="3"/>
        <v>0.60000000000000142</v>
      </c>
      <c r="M24" s="19"/>
      <c r="N24" s="19"/>
      <c r="O24" s="19">
        <f t="shared" si="3"/>
        <v>1.0499999999999972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50" t="str">
        <f>"% Gap - "&amp;F21&amp;" to England"</f>
        <v>% Gap - Lancashire to England</v>
      </c>
      <c r="G25" s="51"/>
      <c r="H25" s="52"/>
      <c r="I25" s="19">
        <f>(I21-I23)</f>
        <v>0</v>
      </c>
      <c r="J25" s="19">
        <f>(J21-J23)</f>
        <v>-1</v>
      </c>
      <c r="K25" s="19">
        <f t="shared" ref="K25:O25" si="4">(K21-K23)</f>
        <v>0</v>
      </c>
      <c r="L25" s="19">
        <f t="shared" si="4"/>
        <v>-1</v>
      </c>
      <c r="M25" s="19"/>
      <c r="N25" s="19"/>
      <c r="O25" s="19">
        <f t="shared" si="4"/>
        <v>-2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50" t="s">
        <v>4</v>
      </c>
      <c r="G26" s="51"/>
      <c r="H26" s="52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53" t="s">
        <v>1360</v>
      </c>
      <c r="G29" s="53"/>
      <c r="H29" s="54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Lancashire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73.71323529</v>
      </c>
      <c r="J30" s="13">
        <f>IF(VLOOKUP($F30,'level 2 maths eng'!$B$10:$L$468,'level 2 maths eng'!F$1,FALSE)=0,"",VLOOKUP($F30,'level 2 maths eng'!$B$10:$L$468,'level 2 maths eng'!F$1,FALSE))</f>
        <v>72.737774360000003</v>
      </c>
      <c r="K30" s="13">
        <f>IF(VLOOKUP($F30,'level 2 maths eng'!$B$10:$L$468,'level 2 maths eng'!G$1,FALSE)=0,"",VLOOKUP($F30,'level 2 maths eng'!$B$10:$L$468,'level 2 maths eng'!G$1,FALSE))</f>
        <v>72.822943440000003</v>
      </c>
      <c r="L30" s="13">
        <f>IF(VLOOKUP($F30,'level 2 maths eng'!$B$10:$L$468,'level 2 maths eng'!H$1,FALSE)=0,"",VLOOKUP($F30,'level 2 maths eng'!$B$10:$L$468,'level 2 maths eng'!H$1,FALSE))</f>
        <v>72.870713249999994</v>
      </c>
      <c r="M30" s="35">
        <f>IF(VLOOKUP($F30,'level 2 maths eng'!$B$10:$L$468,'level 2 maths eng'!I$1,FALSE)=0,"",VLOOKUP($F30,'level 2 maths eng'!$B$10:$L$468,'level 2 maths eng'!I$1,FALSE))</f>
        <v>75.859473019999996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4" t="s">
        <v>2</v>
      </c>
      <c r="G31" s="45"/>
      <c r="H31" s="46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47" t="s">
        <v>3</v>
      </c>
      <c r="G32" s="48"/>
      <c r="H32" s="49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Lancashire to Rural as a Region</v>
      </c>
      <c r="G33" s="56"/>
      <c r="H33" s="57"/>
      <c r="I33" s="19">
        <f>(I30-I31)</f>
        <v>0.45424583098900939</v>
      </c>
      <c r="J33" s="19">
        <f>(J30-J31)</f>
        <v>-0.46241423252749314</v>
      </c>
      <c r="K33" s="19">
        <f t="shared" ref="K33:M33" si="6">(K30-K31)</f>
        <v>-0.44430924181816067</v>
      </c>
      <c r="L33" s="19">
        <f t="shared" si="6"/>
        <v>-0.40293138522726224</v>
      </c>
      <c r="M33" s="19">
        <f t="shared" si="6"/>
        <v>1.5699938760714502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50" t="str">
        <f>"% Gap - "&amp;F30&amp;" to England"</f>
        <v>% Gap - Lancashire to England</v>
      </c>
      <c r="G34" s="51"/>
      <c r="H34" s="52"/>
      <c r="I34" s="19">
        <f>(I30-I32)</f>
        <v>2.2023722600000042</v>
      </c>
      <c r="J34" s="19">
        <f>(J30-J32)</f>
        <v>1.7675621799999988</v>
      </c>
      <c r="K34" s="19">
        <f t="shared" ref="K34:M34" si="7">(K30-K32)</f>
        <v>1.4970308999999986</v>
      </c>
      <c r="L34" s="19">
        <f t="shared" si="7"/>
        <v>2.0161944500000004</v>
      </c>
      <c r="M34" s="19">
        <f t="shared" si="7"/>
        <v>2.8596485199999933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50" t="s">
        <v>4</v>
      </c>
      <c r="G35" s="51"/>
      <c r="H35" s="52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53" t="s">
        <v>1335</v>
      </c>
      <c r="G38" s="53"/>
      <c r="H38" s="54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Lancashire</v>
      </c>
      <c r="G39" s="10"/>
      <c r="H39" s="11"/>
      <c r="I39" s="12">
        <f>IF(VLOOKUP($F39,ofsted!$B$10:$AR$468,ofsted!AG$1,FALSE)=0,"",VLOOKUP($F39,ofsted!$B$10:$AR$468,ofsted!AG$1,FALSE))</f>
        <v>90</v>
      </c>
      <c r="J39" s="13">
        <f>IF(VLOOKUP($F39,ofsted!$B$10:$AR$468,ofsted!AH$1,FALSE)=0,"",VLOOKUP($F39,ofsted!$B$10:$AR$468,ofsted!AH$1,FALSE))</f>
        <v>89.682539682539684</v>
      </c>
      <c r="K39" s="13">
        <f>IF(VLOOKUP($F39,ofsted!$B$10:$AR$468,ofsted!AI$1,FALSE)=0,"",VLOOKUP($F39,ofsted!$B$10:$AR$468,ofsted!AI$1,FALSE))</f>
        <v>89.523809523809518</v>
      </c>
      <c r="L39" s="13">
        <f>IF(VLOOKUP($F39,ofsted!$B$10:$AR$468,ofsted!AJ$1,FALSE)=0,"",VLOOKUP($F39,ofsted!$B$10:$AR$468,ofsted!AJ$1,FALSE))</f>
        <v>89.682539682539684</v>
      </c>
      <c r="M39" s="13">
        <f>IF(VLOOKUP($F39,ofsted!$B$10:$AR$468,ofsted!AK$1,FALSE)=0,"",VLOOKUP($F39,ofsted!$B$10:$AR$468,ofsted!AK$1,FALSE))</f>
        <v>90.332805071315377</v>
      </c>
      <c r="N39" s="13">
        <f>IF(VLOOKUP($F39,ofsted!$B$10:$AR$468,ofsted!AL$1,FALSE)=0,"",VLOOKUP($F39,ofsted!$B$10:$AR$468,ofsted!AL$1,FALSE))</f>
        <v>90.30206677265501</v>
      </c>
      <c r="O39" s="13">
        <f>IF(VLOOKUP($F39,ofsted!$B$10:$AR$468,ofsted!AM$1,FALSE)=0,"",VLOOKUP($F39,ofsted!$B$10:$AR$468,ofsted!AM$1,FALSE))</f>
        <v>90.143084260731314</v>
      </c>
      <c r="P39" s="13">
        <f>IF(VLOOKUP($F39,ofsted!$B$10:$AR$468,ofsted!AN$1,FALSE)=0,"",VLOOKUP($F39,ofsted!$B$10:$AR$468,ofsted!AN$1,FALSE))</f>
        <v>90.143084260731314</v>
      </c>
      <c r="Q39" s="13"/>
      <c r="R39" s="13">
        <f>IF(VLOOKUP($F39,ofsted!$B$10:$AR$468,ofsted!AO$1,FALSE)=0,"",VLOOKUP($F39,ofsted!$B$10:$AR$468,ofsted!AO$1,FALSE))</f>
        <v>90.271132376395542</v>
      </c>
      <c r="S39" s="13">
        <f>IF(VLOOKUP($F39,ofsted!$B$10:$AR$468,ofsted!AP$1,FALSE)=0,"",VLOOKUP($F39,ofsted!$B$10:$AR$468,ofsted!AP$1,FALSE))</f>
        <v>90.271132376395542</v>
      </c>
      <c r="T39" s="13">
        <f>IF(VLOOKUP($F39,ofsted!$B$10:$AR$468,ofsted!AQ$1,FALSE)=0,"",VLOOKUP($F39,ofsted!$B$10:$AR$468,ofsted!AQ$1,FALSE))</f>
        <v>90.749601275917058</v>
      </c>
      <c r="U39" s="13"/>
      <c r="V39" s="13">
        <f>IF(VLOOKUP($F39,ofsted!$B$10:$AR$468,ofsted!AR$1,FALSE)=0,"",VLOOKUP($F39,ofsted!$B$10:$AR$468,ofsted!AR$1,FALSE))</f>
        <v>91.387559808612437</v>
      </c>
    </row>
    <row r="40" spans="1:23" ht="51" customHeight="1" x14ac:dyDescent="0.3">
      <c r="B40" s="14"/>
      <c r="C40" s="14"/>
      <c r="D40" s="14"/>
      <c r="F40" s="44" t="s">
        <v>2</v>
      </c>
      <c r="G40" s="45"/>
      <c r="H40" s="46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47" t="s">
        <v>3</v>
      </c>
      <c r="G41" s="48"/>
      <c r="H41" s="49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Lancashire to Rural as a Region</v>
      </c>
      <c r="G42" s="56"/>
      <c r="H42" s="57"/>
      <c r="I42" s="19">
        <f>(I39-I40)</f>
        <v>5.095146461406884</v>
      </c>
      <c r="J42" s="19">
        <f>(J39-J40)</f>
        <v>5.1754974290185629</v>
      </c>
      <c r="K42" s="19">
        <f t="shared" ref="K42:P42" si="9">(K39-K40)</f>
        <v>5.220986598232102</v>
      </c>
      <c r="L42" s="19">
        <f t="shared" si="9"/>
        <v>6.0356820510732518</v>
      </c>
      <c r="M42" s="19">
        <f t="shared" si="9"/>
        <v>6.0232710824312363</v>
      </c>
      <c r="N42" s="19">
        <f t="shared" si="9"/>
        <v>5.9946379565556782</v>
      </c>
      <c r="O42" s="19">
        <f t="shared" si="9"/>
        <v>5.8818422907098977</v>
      </c>
      <c r="P42" s="19">
        <f t="shared" si="9"/>
        <v>6.102810053361992</v>
      </c>
      <c r="Q42" s="19"/>
      <c r="R42" s="19">
        <f t="shared" ref="R42:T42" si="10">(R39-R40)</f>
        <v>6.1577790058502444</v>
      </c>
      <c r="S42" s="19">
        <f t="shared" si="10"/>
        <v>6.0888843643602968</v>
      </c>
      <c r="T42" s="19">
        <f t="shared" si="10"/>
        <v>6.2037553869803332</v>
      </c>
      <c r="U42" s="19"/>
      <c r="V42" s="19">
        <f t="shared" ref="V42" si="11">(V39-V40)</f>
        <v>5.5689091854925437</v>
      </c>
    </row>
    <row r="43" spans="1:23" ht="51" customHeight="1" x14ac:dyDescent="0.3">
      <c r="B43" s="14"/>
      <c r="C43" s="14"/>
      <c r="D43" s="14"/>
      <c r="F43" s="50" t="str">
        <f>"% Gap - "&amp;F39&amp;" to England"</f>
        <v>% Gap - Lancashire to England</v>
      </c>
      <c r="G43" s="51"/>
      <c r="H43" s="52"/>
      <c r="I43" s="19">
        <f>(I39-I41)</f>
        <v>4</v>
      </c>
      <c r="J43" s="19">
        <f>(J39-J41)</f>
        <v>3.6825396825396837</v>
      </c>
      <c r="K43" s="19">
        <f t="shared" ref="K43:P43" si="12">(K39-K41)</f>
        <v>4.0117018180704207</v>
      </c>
      <c r="L43" s="19">
        <f t="shared" si="12"/>
        <v>4.321287956814885</v>
      </c>
      <c r="M43" s="19">
        <f t="shared" si="12"/>
        <v>5.1494939714487913</v>
      </c>
      <c r="N43" s="19">
        <f t="shared" si="12"/>
        <v>4.3034426038863813</v>
      </c>
      <c r="O43" s="19">
        <f t="shared" si="12"/>
        <v>3.9452154383906901</v>
      </c>
      <c r="P43" s="19">
        <f t="shared" si="12"/>
        <v>3.7681761049635014</v>
      </c>
      <c r="Q43" s="19"/>
      <c r="R43" s="19">
        <f t="shared" ref="R43:T43" si="13">(R39-R41)</f>
        <v>3.9922017179498539</v>
      </c>
      <c r="S43" s="19">
        <f t="shared" si="13"/>
        <v>3.8275676553496965</v>
      </c>
      <c r="T43" s="19">
        <f t="shared" si="13"/>
        <v>3.8241483230794699</v>
      </c>
      <c r="U43" s="19"/>
      <c r="V43" s="19">
        <f t="shared" ref="V43" si="14">(V39-V41)</f>
        <v>3.3093089455514502</v>
      </c>
    </row>
    <row r="44" spans="1:23" ht="51" customHeight="1" x14ac:dyDescent="0.3">
      <c r="B44" s="14"/>
      <c r="C44" s="14"/>
      <c r="D44" s="14"/>
      <c r="F44" s="50" t="s">
        <v>4</v>
      </c>
      <c r="G44" s="51"/>
      <c r="H44" s="52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53" t="s">
        <v>1355</v>
      </c>
      <c r="G47" s="53"/>
      <c r="H47" s="54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Lancashire</v>
      </c>
      <c r="G48" s="10"/>
      <c r="H48" s="11"/>
      <c r="I48" s="12">
        <f>IF(VLOOKUP($F48,absentees!$B$10:$Q$468,absentees!O$1,FALSE)=0,"",VLOOKUP($F48,absentees!$B$10:$Q$468,absentees!O$1,FALSE))</f>
        <v>13.20927</v>
      </c>
      <c r="J48" s="13">
        <f>IF(VLOOKUP($F48,absentees!$B$10:$Q$468,absentees!P$1,FALSE)=0,"",VLOOKUP($F48,absentees!$B$10:$Q$468,absentees!P$1,FALSE))</f>
        <v>12.40976</v>
      </c>
      <c r="K48" s="13">
        <f>IF(VLOOKUP($F48,absentees!$B$10:$Q$468,absentees!Q$1,FALSE)=0,"",VLOOKUP($F48,absentees!$B$10:$Q$468,absentees!Q$1,FALSE))</f>
        <v>22.064630000000001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4" t="s">
        <v>2</v>
      </c>
      <c r="G49" s="45"/>
      <c r="H49" s="46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47" t="s">
        <v>3</v>
      </c>
      <c r="G50" s="48"/>
      <c r="H50" s="49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Lancashire to Rural as a Region</v>
      </c>
      <c r="G51" s="56"/>
      <c r="H51" s="57"/>
      <c r="I51" s="19">
        <f>(I48-I49)</f>
        <v>-5.4369507355092495E-2</v>
      </c>
      <c r="J51" s="19">
        <f>(J48-J49)</f>
        <v>0.24086258949899708</v>
      </c>
      <c r="K51" s="19">
        <f>(K48-K49)</f>
        <v>-4.2568532436633646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50" t="str">
        <f>"% Gap - "&amp;F48&amp;" to England"</f>
        <v>% Gap - Lancashire to England</v>
      </c>
      <c r="G52" s="51"/>
      <c r="H52" s="52"/>
      <c r="I52" s="19">
        <f>(I48-I50)</f>
        <v>7.3130000000000805E-2</v>
      </c>
      <c r="J52" s="19">
        <f>(J48-J50)</f>
        <v>-0.56898999999999944</v>
      </c>
      <c r="K52" s="19">
        <f>(K48-K50)</f>
        <v>-1.4048499999999997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50" t="s">
        <v>4</v>
      </c>
      <c r="G53" s="51"/>
      <c r="H53" s="52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53" t="s">
        <v>1359</v>
      </c>
      <c r="G56" s="53"/>
      <c r="H56" s="54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Lancashire</v>
      </c>
      <c r="G57" s="10"/>
      <c r="H57" s="11"/>
      <c r="I57" s="12">
        <f>IF(VLOOKUP($F57,'absentees FSM'!$B$10:$Q$468,'absentees FSM'!O$1,FALSE)=0,"",VLOOKUP($F57,'absentees FSM'!$B$10:$Q$468,'absentees FSM'!O$1,FALSE))</f>
        <v>24.376799999999999</v>
      </c>
      <c r="J57" s="13">
        <f>IF(VLOOKUP($F57,'absentees FSM'!$B$10:$Q$468,'absentees FSM'!P$1,FALSE)=0,"",VLOOKUP($F57,'absentees FSM'!$B$10:$Q$468,'absentees FSM'!P$1,FALSE))</f>
        <v>23.3446</v>
      </c>
      <c r="K57" s="13">
        <f>IF(VLOOKUP($F57,'absentees FSM'!$B$10:$Q$468,'absentees FSM'!Q$1,FALSE)=0,"",VLOOKUP($F57,'absentees FSM'!$B$10:$Q$468,'absentees FSM'!Q$1,FALSE))</f>
        <v>33.29233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4" t="s">
        <v>2</v>
      </c>
      <c r="G58" s="45"/>
      <c r="H58" s="46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47" t="s">
        <v>3</v>
      </c>
      <c r="G59" s="48"/>
      <c r="H59" s="49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Lancashire to Rural as a Region</v>
      </c>
      <c r="G60" s="56"/>
      <c r="H60" s="57"/>
      <c r="I60" s="19">
        <f>(I57-I58)</f>
        <v>-0.87439271360416271</v>
      </c>
      <c r="J60" s="19">
        <f>(J57-J58)</f>
        <v>-0.95617991859975504</v>
      </c>
      <c r="K60" s="19">
        <f>(K57-K58)</f>
        <v>-5.001251316182568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50" t="str">
        <f>"% Gap - "&amp;F57&amp;" to England"</f>
        <v>% Gap - Lancashire to England</v>
      </c>
      <c r="G61" s="51"/>
      <c r="H61" s="52"/>
      <c r="I61" s="19">
        <f>(I57-I59)</f>
        <v>0.61015000000000086</v>
      </c>
      <c r="J61" s="19">
        <f>(J57-J59)</f>
        <v>-0.71246999999999971</v>
      </c>
      <c r="K61" s="19">
        <f>(K57-K59)</f>
        <v>-0.31018999999999863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50" t="s">
        <v>4</v>
      </c>
      <c r="G62" s="51"/>
      <c r="H62" s="52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468mxBY1ttp6QGnF4lgbjew1dIL6yFeHP6crxcb2Df9xl6HcbUBFXSiJkkHMxnMpg2bhlAVy6sJ1rFciWMxZtA==" saltValue="tvn5WK/u6B/8YxJustjENQ==" spinCount="100000" sheet="1" objects="1" scenarios="1"/>
  <protectedRanges>
    <protectedRange sqref="B4" name="Range1"/>
  </protectedRanges>
  <mergeCells count="37"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  <mergeCell ref="F17:H17"/>
    <mergeCell ref="A1:C2"/>
    <mergeCell ref="F11:H11"/>
    <mergeCell ref="F13:H13"/>
    <mergeCell ref="F14:H14"/>
    <mergeCell ref="F15:H15"/>
    <mergeCell ref="F16:H16"/>
    <mergeCell ref="F20:H20"/>
    <mergeCell ref="F22:H22"/>
    <mergeCell ref="F23:H23"/>
    <mergeCell ref="F24:H24"/>
    <mergeCell ref="F25:H25"/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2023-01-23T11:08:54Z</dcterms:modified>
</cp:coreProperties>
</file>