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1" documentId="8_{70AAABED-ACE4-4523-9DA0-FDFD864BC67F}" xr6:coauthVersionLast="47" xr6:coauthVersionMax="47" xr10:uidLastSave="{DC46AC6E-1AB4-4D43-8184-B9A7675782A6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<sst xmlns="http://schemas.openxmlformats.org/spreadsheetml/2006/main" count="9432" uniqueCount="1374">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</sst>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47.3</c:v>
                </c:pt>
                <c:pt idx="1">
                  <c:v>56.6</c:v>
                </c:pt>
                <c:pt idx="2">
                  <c:v>64.900000000000006</c:v>
                </c:pt>
                <c:pt idx="3">
                  <c:v>66.900000000000006</c:v>
                </c:pt>
                <c:pt idx="4">
                  <c:v>68.400000000000006</c:v>
                </c:pt>
                <c:pt idx="5">
                  <c:v>70</c:v>
                </c:pt>
                <c:pt idx="6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48</c:v>
                </c:pt>
                <c:pt idx="1">
                  <c:v>57</c:v>
                </c:pt>
                <c:pt idx="2">
                  <c:v>61</c:v>
                </c:pt>
                <c:pt idx="3">
                  <c:v>63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84.362139917695487</c:v>
                </c:pt>
                <c:pt idx="2">
                  <c:v>83.950617283950621</c:v>
                </c:pt>
                <c:pt idx="3">
                  <c:v>84.362139917695472</c:v>
                </c:pt>
                <c:pt idx="4">
                  <c:v>83.950617283950621</c:v>
                </c:pt>
                <c:pt idx="5">
                  <c:v>83.950617283950606</c:v>
                </c:pt>
                <c:pt idx="6">
                  <c:v>83.539094650205769</c:v>
                </c:pt>
                <c:pt idx="7">
                  <c:v>83.539094650205769</c:v>
                </c:pt>
                <c:pt idx="9">
                  <c:v>83.539094650205769</c:v>
                </c:pt>
                <c:pt idx="10">
                  <c:v>83.539094650205769</c:v>
                </c:pt>
                <c:pt idx="11">
                  <c:v>82.304526748971199</c:v>
                </c:pt>
                <c:pt idx="13">
                  <c:v>83.127572016460903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13.62157</c:v>
                </c:pt>
                <c:pt idx="1">
                  <c:v>12.245760000000001</c:v>
                </c:pt>
                <c:pt idx="2">
                  <c:v>25.487690000000001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Worcestershire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28.703230000000001</c:v>
                </c:pt>
                <c:pt idx="1">
                  <c:v>26.668369999999999</c:v>
                </c:pt>
                <c:pt idx="2">
                  <c:v>40.21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77.861635219999997</c:v>
                </c:pt>
                <c:pt idx="1">
                  <c:v>80.160857910000004</c:v>
                </c:pt>
                <c:pt idx="2">
                  <c:v>77.68707483</c:v>
                </c:pt>
                <c:pt idx="3">
                  <c:v>76.240601499999997</c:v>
                </c:pt>
                <c:pt idx="4">
                  <c:v>78.414096920000006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generally below or in line with the rural and England situations.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24</xdr:row>
      <xdr:rowOff>22860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3164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below the England situation, albeit with a narrowing gap, but fluctuated above and below the rural situation over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Worcestershire had a general downward trend taking it from being above both the rural and England situations at the beginning of the period to below with a widening gap.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 was generally in line with the rural situation.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Worcestershire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above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Malvern Hills was consistently and markeldy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164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Worcestershire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47.3</v>
      </c>
      <c r="J12" s="13">
        <f>IF(VLOOKUP($F12,'early learning goals'!$B$10:$AC$468,'early learning goals'!X$1,FALSE)=0,"",VLOOKUP($F12,'early learning goals'!$B$10:$AC$468,'early learning goals'!X$1,FALSE))</f>
        <v>56.6</v>
      </c>
      <c r="K12" s="13">
        <f>IF(VLOOKUP($F12,'early learning goals'!$B$10:$AC$468,'early learning goals'!Y$1,FALSE)=0,"",VLOOKUP($F12,'early learning goals'!$B$10:$AC$468,'early learning goals'!Y$1,FALSE))</f>
        <v>64.900000000000006</v>
      </c>
      <c r="L12" s="13">
        <f>IF(VLOOKUP($F12,'early learning goals'!$B$10:$AC$468,'early learning goals'!Z$1,FALSE)=0,"",VLOOKUP($F12,'early learning goals'!$B$10:$AC$468,'early learning goals'!Z$1,FALSE))</f>
        <v>66.900000000000006</v>
      </c>
      <c r="M12" s="13">
        <f>IF(VLOOKUP($F12,'early learning goals'!$B$10:$AC$468,'early learning goals'!AA$1,FALSE)=0,"",VLOOKUP($F12,'early learning goals'!$B$10:$AC$468,'early learning goals'!AA$1,FALSE))</f>
        <v>68.400000000000006</v>
      </c>
      <c r="N12" s="13">
        <f>IF(VLOOKUP($F12,'early learning goals'!$B$10:$AC$468,'early learning goals'!AB$1,FALSE)=0,"",VLOOKUP($F12,'early learning goals'!$B$10:$AC$468,'early learning goals'!AB$1,FALSE))</f>
        <v>70</v>
      </c>
      <c r="O12" s="13">
        <f>IF(VLOOKUP($F12,'early learning goals'!$B$10:$AC$468,'early learning goals'!AC$1,FALSE)=0,"",VLOOKUP($F12,'early learning goals'!$B$10:$AC$468,'early learning goals'!AC$1,FALSE))</f>
        <v>71.2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Worcestershire to Rural as a Region</v>
      </c>
      <c r="G15" s="56"/>
      <c r="H15" s="57"/>
      <c r="I15" s="19">
        <f>(I12-I13)</f>
        <v>-2.0080511487032666</v>
      </c>
      <c r="J15" s="19">
        <f>(J12-J13)</f>
        <v>-2.5749770662563236</v>
      </c>
      <c r="K15" s="19">
        <f t="shared" ref="K15:O15" si="0">(K12-K13)</f>
        <v>0.22711910391070944</v>
      </c>
      <c r="L15" s="19">
        <f t="shared" si="0"/>
        <v>-1.11446354921938</v>
      </c>
      <c r="M15" s="19">
        <f t="shared" si="0"/>
        <v>-1.0131074554784192</v>
      </c>
      <c r="N15" s="19">
        <f t="shared" si="0"/>
        <v>-0.37615123606398981</v>
      </c>
      <c r="O15" s="19">
        <f t="shared" si="0"/>
        <v>0.11930606398217947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Worcestershire to England</v>
      </c>
      <c r="G16" s="45"/>
      <c r="H16" s="46"/>
      <c r="I16" s="19">
        <f>(I12-I14)</f>
        <v>-1.6000000000000014</v>
      </c>
      <c r="J16" s="19">
        <f>(J12-J14)</f>
        <v>-1.3999999999999986</v>
      </c>
      <c r="K16" s="19">
        <f t="shared" ref="K16:O16" si="1">(K12-K14)</f>
        <v>0.80000000000001137</v>
      </c>
      <c r="L16" s="19">
        <f t="shared" si="1"/>
        <v>-0.39999999999999147</v>
      </c>
      <c r="M16" s="19">
        <f t="shared" si="1"/>
        <v>-0.59999999999999432</v>
      </c>
      <c r="N16" s="19">
        <f t="shared" si="1"/>
        <v>-0.20000000000000284</v>
      </c>
      <c r="O16" s="19">
        <f t="shared" si="1"/>
        <v>0.5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Worcestershire</v>
      </c>
      <c r="G21" s="10"/>
      <c r="H21" s="11"/>
      <c r="I21" s="12">
        <f>IF(VLOOKUP($F21,'key stage 2'!$B$10:$L$468,'key stage 2'!E$1,FALSE)=0,"",VLOOKUP($F21,'key stage 2'!$B$10:$L$468,'key stage 2'!E$1,FALSE))</f>
        <v>48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Worcestershire to Rural as a Region</v>
      </c>
      <c r="G24" s="56"/>
      <c r="H24" s="57"/>
      <c r="I24" s="19">
        <f>(I21-I22)</f>
        <v>-1.3809523809523796</v>
      </c>
      <c r="J24" s="19">
        <f>(J21-J22)</f>
        <v>0.1428571428571459</v>
      </c>
      <c r="K24" s="19">
        <f t="shared" ref="K24:O24" si="3">(K21-K22)</f>
        <v>1.4285714285714306</v>
      </c>
      <c r="L24" s="19">
        <f t="shared" si="3"/>
        <v>-0.39999999999999858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Worcestershire to England</v>
      </c>
      <c r="G25" s="45"/>
      <c r="H25" s="46"/>
      <c r="I25" s="19">
        <f>(I21-I23)</f>
        <v>-6</v>
      </c>
      <c r="J25" s="19">
        <f>(J21-J23)</f>
        <v>-5</v>
      </c>
      <c r="K25" s="19">
        <f t="shared" ref="K25:O25" si="4">(K21-K23)</f>
        <v>-4</v>
      </c>
      <c r="L25" s="19">
        <f t="shared" si="4"/>
        <v>-2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Malvern Hills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77.861635219999997</v>
      </c>
      <c r="J30" s="13">
        <f>IF(VLOOKUP($F30,'level 2 maths eng'!$B$10:$L$468,'level 2 maths eng'!F$1,FALSE)=0,"",VLOOKUP($F30,'level 2 maths eng'!$B$10:$L$468,'level 2 maths eng'!F$1,FALSE))</f>
        <v>80.160857910000004</v>
      </c>
      <c r="K30" s="13">
        <f>IF(VLOOKUP($F30,'level 2 maths eng'!$B$10:$L$468,'level 2 maths eng'!G$1,FALSE)=0,"",VLOOKUP($F30,'level 2 maths eng'!$B$10:$L$468,'level 2 maths eng'!G$1,FALSE))</f>
        <v>77.68707483</v>
      </c>
      <c r="L30" s="13">
        <f>IF(VLOOKUP($F30,'level 2 maths eng'!$B$10:$L$468,'level 2 maths eng'!H$1,FALSE)=0,"",VLOOKUP($F30,'level 2 maths eng'!$B$10:$L$468,'level 2 maths eng'!H$1,FALSE))</f>
        <v>76.240601499999997</v>
      </c>
      <c r="M30" s="35">
        <f>IF(VLOOKUP($F30,'level 2 maths eng'!$B$10:$L$468,'level 2 maths eng'!I$1,FALSE)=0,"",VLOOKUP($F30,'level 2 maths eng'!$B$10:$L$468,'level 2 maths eng'!I$1,FALSE))</f>
        <v>78.414096920000006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Malvern Hills to Rural as a Region</v>
      </c>
      <c r="G33" s="56"/>
      <c r="H33" s="57"/>
      <c r="I33" s="19">
        <f>(I30-I31)</f>
        <v>4.6026457609890059</v>
      </c>
      <c r="J33" s="19">
        <f>(J30-J31)</f>
        <v>6.9606693174725081</v>
      </c>
      <c r="K33" s="19">
        <f t="shared" ref="K33:M33" si="6">(K30-K31)</f>
        <v>4.4198221481818365</v>
      </c>
      <c r="L33" s="19">
        <f t="shared" si="6"/>
        <v>2.9669568647727402</v>
      </c>
      <c r="M33" s="19">
        <f t="shared" si="6"/>
        <v>4.1246177760714602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Malvern Hills to England</v>
      </c>
      <c r="G34" s="45"/>
      <c r="H34" s="46"/>
      <c r="I34" s="19">
        <f>(I30-I32)</f>
        <v>6.3507721900000007</v>
      </c>
      <c r="J34" s="19">
        <f>(J30-J32)</f>
        <v>9.19064573</v>
      </c>
      <c r="K34" s="19">
        <f t="shared" ref="K34:M34" si="7">(K30-K32)</f>
        <v>6.3611622899999958</v>
      </c>
      <c r="L34" s="19">
        <f t="shared" si="7"/>
        <v>5.3860827000000029</v>
      </c>
      <c r="M34" s="19">
        <f t="shared" si="7"/>
        <v>5.4142724200000032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Worcestershire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84.362139917695487</v>
      </c>
      <c r="K39" s="13">
        <f>IF(VLOOKUP($F39,ofsted!$B$10:$AR$468,ofsted!AI$1,FALSE)=0,"",VLOOKUP($F39,ofsted!$B$10:$AR$468,ofsted!AI$1,FALSE))</f>
        <v>83.950617283950621</v>
      </c>
      <c r="L39" s="13">
        <f>IF(VLOOKUP($F39,ofsted!$B$10:$AR$468,ofsted!AJ$1,FALSE)=0,"",VLOOKUP($F39,ofsted!$B$10:$AR$468,ofsted!AJ$1,FALSE))</f>
        <v>84.362139917695472</v>
      </c>
      <c r="M39" s="13">
        <f>IF(VLOOKUP($F39,ofsted!$B$10:$AR$468,ofsted!AK$1,FALSE)=0,"",VLOOKUP($F39,ofsted!$B$10:$AR$468,ofsted!AK$1,FALSE))</f>
        <v>83.950617283950621</v>
      </c>
      <c r="N39" s="13">
        <f>IF(VLOOKUP($F39,ofsted!$B$10:$AR$468,ofsted!AL$1,FALSE)=0,"",VLOOKUP($F39,ofsted!$B$10:$AR$468,ofsted!AL$1,FALSE))</f>
        <v>83.950617283950606</v>
      </c>
      <c r="O39" s="13">
        <f>IF(VLOOKUP($F39,ofsted!$B$10:$AR$468,ofsted!AM$1,FALSE)=0,"",VLOOKUP($F39,ofsted!$B$10:$AR$468,ofsted!AM$1,FALSE))</f>
        <v>83.539094650205769</v>
      </c>
      <c r="P39" s="13">
        <f>IF(VLOOKUP($F39,ofsted!$B$10:$AR$468,ofsted!AN$1,FALSE)=0,"",VLOOKUP($F39,ofsted!$B$10:$AR$468,ofsted!AN$1,FALSE))</f>
        <v>83.539094650205769</v>
      </c>
      <c r="Q39" s="13"/>
      <c r="R39" s="13">
        <f>IF(VLOOKUP($F39,ofsted!$B$10:$AR$468,ofsted!AO$1,FALSE)=0,"",VLOOKUP($F39,ofsted!$B$10:$AR$468,ofsted!AO$1,FALSE))</f>
        <v>83.539094650205769</v>
      </c>
      <c r="S39" s="13">
        <f>IF(VLOOKUP($F39,ofsted!$B$10:$AR$468,ofsted!AP$1,FALSE)=0,"",VLOOKUP($F39,ofsted!$B$10:$AR$468,ofsted!AP$1,FALSE))</f>
        <v>83.539094650205769</v>
      </c>
      <c r="T39" s="13">
        <f>IF(VLOOKUP($F39,ofsted!$B$10:$AR$468,ofsted!AQ$1,FALSE)=0,"",VLOOKUP($F39,ofsted!$B$10:$AR$468,ofsted!AQ$1,FALSE))</f>
        <v>82.304526748971199</v>
      </c>
      <c r="U39" s="13"/>
      <c r="V39" s="13">
        <f>IF(VLOOKUP($F39,ofsted!$B$10:$AR$468,ofsted!AR$1,FALSE)=0,"",VLOOKUP($F39,ofsted!$B$10:$AR$468,ofsted!AR$1,FALSE))</f>
        <v>83.127572016460903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Worcestershire to Rural as a Region</v>
      </c>
      <c r="G42" s="56"/>
      <c r="H42" s="57"/>
      <c r="I42" s="19">
        <f>(I39-I40)</f>
        <v>2.095146461406884</v>
      </c>
      <c r="J42" s="19">
        <f>(J39-J40)</f>
        <v>-0.14490233582563405</v>
      </c>
      <c r="K42" s="19">
        <f t="shared" ref="K42:P42" si="9">(K39-K40)</f>
        <v>-0.3522056416267958</v>
      </c>
      <c r="L42" s="19">
        <f t="shared" si="9"/>
        <v>0.71528228622904066</v>
      </c>
      <c r="M42" s="19">
        <f t="shared" si="9"/>
        <v>-0.35891670493352024</v>
      </c>
      <c r="N42" s="19">
        <f t="shared" si="9"/>
        <v>-0.35681153214872552</v>
      </c>
      <c r="O42" s="19">
        <f t="shared" si="9"/>
        <v>-0.72214731981564739</v>
      </c>
      <c r="P42" s="19">
        <f t="shared" si="9"/>
        <v>-0.50117955716355311</v>
      </c>
      <c r="Q42" s="19"/>
      <c r="R42" s="19">
        <f t="shared" ref="R42:T42" si="10">(R39-R40)</f>
        <v>-0.57425872033952885</v>
      </c>
      <c r="S42" s="19">
        <f t="shared" si="10"/>
        <v>-0.64315336182947647</v>
      </c>
      <c r="T42" s="19">
        <f t="shared" si="10"/>
        <v>-2.2413191399655261</v>
      </c>
      <c r="U42" s="19"/>
      <c r="V42" s="19">
        <f t="shared" ref="V42" si="11">(V39-V40)</f>
        <v>-2.6910786066589907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Worcestershire to England</v>
      </c>
      <c r="G43" s="45"/>
      <c r="H43" s="46"/>
      <c r="I43" s="19">
        <f>(I39-I41)</f>
        <v>1</v>
      </c>
      <c r="J43" s="19">
        <f>(J39-J41)</f>
        <v>-1.6378600823045133</v>
      </c>
      <c r="K43" s="19">
        <f t="shared" ref="K43:P43" si="12">(K39-K41)</f>
        <v>-1.5614904217884771</v>
      </c>
      <c r="L43" s="19">
        <f t="shared" si="12"/>
        <v>-0.9991118080293262</v>
      </c>
      <c r="M43" s="19">
        <f t="shared" si="12"/>
        <v>-1.2326938159159653</v>
      </c>
      <c r="N43" s="19">
        <f t="shared" si="12"/>
        <v>-2.0480068848180224</v>
      </c>
      <c r="O43" s="19">
        <f t="shared" si="12"/>
        <v>-2.658774172134855</v>
      </c>
      <c r="P43" s="19">
        <f t="shared" si="12"/>
        <v>-2.8358135055620437</v>
      </c>
      <c r="Q43" s="19"/>
      <c r="R43" s="19">
        <f t="shared" ref="R43:T43" si="13">(R39-R41)</f>
        <v>-2.7398360082399194</v>
      </c>
      <c r="S43" s="19">
        <f t="shared" si="13"/>
        <v>-2.9044700708400768</v>
      </c>
      <c r="T43" s="19">
        <f t="shared" si="13"/>
        <v>-4.6209262038663894</v>
      </c>
      <c r="U43" s="19"/>
      <c r="V43" s="19">
        <f t="shared" ref="V43" si="14">(V39-V41)</f>
        <v>-4.9506788466000842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Worcestershire</v>
      </c>
      <c r="G48" s="10"/>
      <c r="H48" s="11"/>
      <c r="I48" s="12">
        <f>IF(VLOOKUP($F48,absentees!$B$10:$Q$468,absentees!O$1,FALSE)=0,"",VLOOKUP($F48,absentees!$B$10:$Q$468,absentees!O$1,FALSE))</f>
        <v>13.62157</v>
      </c>
      <c r="J48" s="13">
        <f>IF(VLOOKUP($F48,absentees!$B$10:$Q$468,absentees!P$1,FALSE)=0,"",VLOOKUP($F48,absentees!$B$10:$Q$468,absentees!P$1,FALSE))</f>
        <v>12.245760000000001</v>
      </c>
      <c r="K48" s="13">
        <f>IF(VLOOKUP($F48,absentees!$B$10:$Q$468,absentees!Q$1,FALSE)=0,"",VLOOKUP($F48,absentees!$B$10:$Q$468,absentees!Q$1,FALSE))</f>
        <v>25.487690000000001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Worcestershire to Rural as a Region</v>
      </c>
      <c r="G51" s="56"/>
      <c r="H51" s="57"/>
      <c r="I51" s="19">
        <f>(I48-I49)</f>
        <v>0.35793049264490762</v>
      </c>
      <c r="J51" s="19">
        <f>(J48-J49)</f>
        <v>7.686258949899738E-2</v>
      </c>
      <c r="K51" s="19">
        <f>(K48-K49)</f>
        <v>-0.83379324366336505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Worcestershire to England</v>
      </c>
      <c r="G52" s="45"/>
      <c r="H52" s="46"/>
      <c r="I52" s="19">
        <f>(I48-I50)</f>
        <v>0.48543000000000092</v>
      </c>
      <c r="J52" s="19">
        <f>(J48-J50)</f>
        <v>-0.73298999999999914</v>
      </c>
      <c r="K52" s="19">
        <f>(K48-K50)</f>
        <v>2.0182099999999998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Worcestershire</v>
      </c>
      <c r="G57" s="10"/>
      <c r="H57" s="11"/>
      <c r="I57" s="12">
        <f>IF(VLOOKUP($F57,'absentees FSM'!$B$10:$Q$468,'absentees FSM'!O$1,FALSE)=0,"",VLOOKUP($F57,'absentees FSM'!$B$10:$Q$468,'absentees FSM'!O$1,FALSE))</f>
        <v>28.703230000000001</v>
      </c>
      <c r="J57" s="13">
        <f>IF(VLOOKUP($F57,'absentees FSM'!$B$10:$Q$468,'absentees FSM'!P$1,FALSE)=0,"",VLOOKUP($F57,'absentees FSM'!$B$10:$Q$468,'absentees FSM'!P$1,FALSE))</f>
        <v>26.668369999999999</v>
      </c>
      <c r="K57" s="13">
        <f>IF(VLOOKUP($F57,'absentees FSM'!$B$10:$Q$468,'absentees FSM'!Q$1,FALSE)=0,"",VLOOKUP($F57,'absentees FSM'!$B$10:$Q$468,'absentees FSM'!Q$1,FALSE))</f>
        <v>40.21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Worcestershire to Rural as a Region</v>
      </c>
      <c r="G60" s="56"/>
      <c r="H60" s="57"/>
      <c r="I60" s="19">
        <f>(I57-I58)</f>
        <v>3.4520372863958393</v>
      </c>
      <c r="J60" s="19">
        <f>(J57-J58)</f>
        <v>2.3675900814002446</v>
      </c>
      <c r="K60" s="19">
        <f>(K57-K58)</f>
        <v>1.9164186838174331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Worcestershire to England</v>
      </c>
      <c r="G61" s="45"/>
      <c r="H61" s="46"/>
      <c r="I61" s="19">
        <f>(I57-I59)</f>
        <v>4.9365800000000029</v>
      </c>
      <c r="J61" s="19">
        <f>(J57-J59)</f>
        <v>2.6113</v>
      </c>
      <c r="K61" s="19">
        <f>(K57-K59)</f>
        <v>6.6074800000000025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cQvgAvJ2ZK2GOfGJsdexElE4pGm826XD+jvCHFQRickmnAWo4uDVGT8BOvDgM3hTFZR7bqgnMV1+GMbRd8cp/A==" saltValue="f3S5mxNdOAfHo2Ogz0t8/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2023-01-23T14:38:12Z</dcterms:modified>
</cp:coreProperties>
</file>