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ruralservicesnetwork-my.sharepoint.com/personal/richard_inman_sparse_gov_uk/Documents/RSN Shared Documents/12. Work areas/Daniel Worth/Cloud Folder/121222/Mission 5/"/>
    </mc:Choice>
  </mc:AlternateContent>
  <xr:revisionPtr revIDLastSave="7" documentId="8_{1AFA7AFA-B8F1-4753-B28F-BF1190F4A737}" xr6:coauthVersionLast="47" xr6:coauthVersionMax="47" xr10:uidLastSave="{29915C43-0187-4E6F-B684-A33E5ABEA9EE}"/>
  <workbookProtection workbookAlgorithmName="SHA-512" workbookHashValue="hTp0WbkmvbpsUxazQlATBTKeudRfgnP08fuJI8u1/rXaX5tI6sB9Kr5WYuw1v+I/vBxha88m0dgYET+SyuxKog==" workbookSaltValue="sxyRj4U+ssPiHdbq6jmaJQ==" workbookSpinCount="100000" lockStructure="1"/>
  <bookViews>
    <workbookView xWindow="-108" yWindow="-108" windowWidth="23256" windowHeight="12456" xr2:uid="{D4E7A97C-8E49-4ED0-AFC0-15438FE284E1}"/>
  </bookViews>
  <sheets>
    <sheet name="Sheet1" sheetId="1" r:id="rId1"/>
    <sheet name="class and classification" sheetId="2" state="veryHidden" r:id="rId2"/>
    <sheet name="members" sheetId="3" state="veryHidden" r:id="rId3"/>
    <sheet name="lookups" sheetId="4" state="veryHidden" r:id="rId4"/>
    <sheet name="early learning goals" sheetId="15" state="veryHidden" r:id="rId5"/>
    <sheet name="key stage 2" sheetId="9" state="veryHidden" r:id="rId6"/>
    <sheet name="ofsted" sheetId="10" state="veryHidden" r:id="rId7"/>
    <sheet name="absentees" sheetId="11" state="veryHidden" r:id="rId8"/>
    <sheet name="absentees FSM" sheetId="16" state="veryHidden" r:id="rId9"/>
    <sheet name="level 2 maths eng" sheetId="17" state="veryHidden" r:id="rId10"/>
  </sheets>
  <definedNames>
    <definedName name="members">members!$A$1:$A$86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74" i="9" l="1"/>
  <c r="J474" i="9"/>
  <c r="K474" i="9"/>
  <c r="I475" i="9"/>
  <c r="M22" i="1" s="1"/>
  <c r="J475" i="9"/>
  <c r="N22" i="1" s="1"/>
  <c r="K475" i="9"/>
  <c r="I476" i="9"/>
  <c r="J476" i="9"/>
  <c r="K476" i="9"/>
  <c r="F475" i="9"/>
  <c r="G475" i="9"/>
  <c r="H475" i="9"/>
  <c r="E475" i="9"/>
  <c r="K62" i="1"/>
  <c r="J62" i="1"/>
  <c r="I62" i="1"/>
  <c r="K58" i="1"/>
  <c r="K59" i="1"/>
  <c r="J59" i="1"/>
  <c r="J58" i="1"/>
  <c r="I59" i="1"/>
  <c r="I58" i="1"/>
  <c r="F57" i="1"/>
  <c r="J57" i="1" s="1"/>
  <c r="F48" i="1"/>
  <c r="K48" i="1" s="1"/>
  <c r="K53" i="1"/>
  <c r="J53" i="1"/>
  <c r="I53" i="1"/>
  <c r="K50" i="1"/>
  <c r="J50" i="1"/>
  <c r="I50" i="1"/>
  <c r="K49" i="1"/>
  <c r="J49" i="1"/>
  <c r="I49" i="1"/>
  <c r="F39" i="1"/>
  <c r="P39" i="1" s="1"/>
  <c r="L474" i="16"/>
  <c r="Q474" i="16" s="1"/>
  <c r="K474" i="16"/>
  <c r="P474" i="16" s="1"/>
  <c r="J474" i="16"/>
  <c r="O474" i="16" s="1"/>
  <c r="G474" i="16"/>
  <c r="F474" i="16"/>
  <c r="E474" i="16"/>
  <c r="P474" i="11"/>
  <c r="Q474" i="11"/>
  <c r="O474" i="11"/>
  <c r="L474" i="11"/>
  <c r="K474" i="11"/>
  <c r="J474" i="11"/>
  <c r="F474" i="11"/>
  <c r="G474" i="11"/>
  <c r="E474" i="11"/>
  <c r="E474" i="15"/>
  <c r="V44" i="1"/>
  <c r="T44" i="1"/>
  <c r="S44" i="1"/>
  <c r="R44" i="1"/>
  <c r="K44" i="1"/>
  <c r="L44" i="1"/>
  <c r="M44" i="1"/>
  <c r="N44" i="1"/>
  <c r="O44" i="1"/>
  <c r="P44" i="1"/>
  <c r="J44" i="1"/>
  <c r="I44" i="1"/>
  <c r="V41" i="1"/>
  <c r="S41" i="1"/>
  <c r="T41" i="1"/>
  <c r="R41" i="1"/>
  <c r="K41" i="1"/>
  <c r="L41" i="1"/>
  <c r="M41" i="1"/>
  <c r="N41" i="1"/>
  <c r="O41" i="1"/>
  <c r="P41" i="1"/>
  <c r="J41" i="1"/>
  <c r="I41" i="1"/>
  <c r="V40" i="1"/>
  <c r="S40" i="1"/>
  <c r="T40" i="1"/>
  <c r="R40" i="1"/>
  <c r="K40" i="1"/>
  <c r="L40" i="1"/>
  <c r="M40" i="1"/>
  <c r="N40" i="1"/>
  <c r="O40" i="1"/>
  <c r="P40" i="1"/>
  <c r="J40" i="1"/>
  <c r="I40" i="1"/>
  <c r="F21" i="1"/>
  <c r="AH474" i="10"/>
  <c r="AI474" i="10"/>
  <c r="AJ474" i="10"/>
  <c r="AK474" i="10"/>
  <c r="AL474" i="10"/>
  <c r="AM474" i="10"/>
  <c r="AN474" i="10"/>
  <c r="AO474" i="10"/>
  <c r="AP474" i="10"/>
  <c r="AQ474" i="10"/>
  <c r="AR474" i="10"/>
  <c r="AG474" i="10"/>
  <c r="AD474" i="10"/>
  <c r="AC474" i="10"/>
  <c r="AB474" i="10"/>
  <c r="AA474" i="10"/>
  <c r="Z474" i="10"/>
  <c r="Y474" i="10"/>
  <c r="X474" i="10"/>
  <c r="W474" i="10"/>
  <c r="V474" i="10"/>
  <c r="U474" i="10"/>
  <c r="T474" i="10"/>
  <c r="S474" i="10"/>
  <c r="P474" i="10"/>
  <c r="F474" i="10"/>
  <c r="G474" i="10"/>
  <c r="H474" i="10"/>
  <c r="I474" i="10"/>
  <c r="J474" i="10"/>
  <c r="K474" i="10"/>
  <c r="L474" i="10"/>
  <c r="M474" i="10"/>
  <c r="N474" i="10"/>
  <c r="O474" i="10"/>
  <c r="E474" i="10"/>
  <c r="K32" i="1"/>
  <c r="L32" i="1"/>
  <c r="M32" i="1"/>
  <c r="J32" i="1"/>
  <c r="I32" i="1"/>
  <c r="K31" i="1"/>
  <c r="K35" i="1" s="1"/>
  <c r="L31" i="1"/>
  <c r="L35" i="1" s="1"/>
  <c r="M31" i="1"/>
  <c r="M35" i="1" s="1"/>
  <c r="J31" i="1"/>
  <c r="J35" i="1" s="1"/>
  <c r="I31" i="1"/>
  <c r="I35" i="1" s="1"/>
  <c r="F30" i="1"/>
  <c r="K30" i="1" s="1"/>
  <c r="C416" i="9"/>
  <c r="C420" i="9"/>
  <c r="C421" i="9"/>
  <c r="C422" i="9"/>
  <c r="C464" i="9"/>
  <c r="F12" i="1"/>
  <c r="L12" i="1" s="1"/>
  <c r="K14" i="1"/>
  <c r="L14" i="1"/>
  <c r="M14" i="1"/>
  <c r="N14" i="1"/>
  <c r="O14" i="1"/>
  <c r="J14" i="1"/>
  <c r="I14" i="1"/>
  <c r="K13" i="1"/>
  <c r="L13" i="1"/>
  <c r="M13" i="1"/>
  <c r="N13" i="1"/>
  <c r="N17" i="1" s="1"/>
  <c r="O13" i="1"/>
  <c r="O17" i="1" s="1"/>
  <c r="J13" i="1"/>
  <c r="J17" i="1" s="1"/>
  <c r="J61" i="1" l="1"/>
  <c r="J60" i="1"/>
  <c r="K57" i="1"/>
  <c r="I57" i="1"/>
  <c r="K51" i="1"/>
  <c r="K52" i="1"/>
  <c r="I48" i="1"/>
  <c r="J48" i="1"/>
  <c r="P43" i="1"/>
  <c r="P42" i="1"/>
  <c r="V39" i="1"/>
  <c r="O39" i="1"/>
  <c r="M39" i="1"/>
  <c r="S39" i="1"/>
  <c r="L39" i="1"/>
  <c r="N39" i="1"/>
  <c r="K39" i="1"/>
  <c r="R39" i="1"/>
  <c r="T39" i="1"/>
  <c r="J39" i="1"/>
  <c r="I39" i="1"/>
  <c r="L17" i="1"/>
  <c r="K17" i="1"/>
  <c r="M17" i="1"/>
  <c r="K33" i="1"/>
  <c r="K34" i="1"/>
  <c r="I30" i="1"/>
  <c r="J30" i="1"/>
  <c r="L30" i="1"/>
  <c r="M30" i="1"/>
  <c r="L16" i="1"/>
  <c r="L15" i="1"/>
  <c r="N12" i="1"/>
  <c r="M12" i="1"/>
  <c r="K12" i="1"/>
  <c r="I12" i="1"/>
  <c r="J12" i="1"/>
  <c r="O12" i="1"/>
  <c r="I61" i="1" l="1"/>
  <c r="I60" i="1"/>
  <c r="K60" i="1"/>
  <c r="K61" i="1"/>
  <c r="I52" i="1"/>
  <c r="I51" i="1"/>
  <c r="J52" i="1"/>
  <c r="J51" i="1"/>
  <c r="T43" i="1"/>
  <c r="T42" i="1"/>
  <c r="R42" i="1"/>
  <c r="R43" i="1"/>
  <c r="K42" i="1"/>
  <c r="K43" i="1"/>
  <c r="N43" i="1"/>
  <c r="N42" i="1"/>
  <c r="L43" i="1"/>
  <c r="L42" i="1"/>
  <c r="S42" i="1"/>
  <c r="S43" i="1"/>
  <c r="M43" i="1"/>
  <c r="M42" i="1"/>
  <c r="O43" i="1"/>
  <c r="O42" i="1"/>
  <c r="J42" i="1"/>
  <c r="J43" i="1"/>
  <c r="V43" i="1"/>
  <c r="V42" i="1"/>
  <c r="I43" i="1"/>
  <c r="I42" i="1"/>
  <c r="M33" i="1"/>
  <c r="M34" i="1"/>
  <c r="L33" i="1"/>
  <c r="L34" i="1"/>
  <c r="J33" i="1"/>
  <c r="J34" i="1"/>
  <c r="I34" i="1"/>
  <c r="I33" i="1"/>
  <c r="O16" i="1"/>
  <c r="O15" i="1"/>
  <c r="K15" i="1"/>
  <c r="K16" i="1"/>
  <c r="M16" i="1"/>
  <c r="M15" i="1"/>
  <c r="N15" i="1"/>
  <c r="N16" i="1"/>
  <c r="J16" i="1"/>
  <c r="J15" i="1"/>
  <c r="I16" i="1"/>
  <c r="E480" i="15" l="1"/>
  <c r="X474" i="15"/>
  <c r="Y474" i="15"/>
  <c r="Z474" i="15"/>
  <c r="AA474" i="15"/>
  <c r="AB474" i="15"/>
  <c r="AC474" i="15"/>
  <c r="W474" i="15"/>
  <c r="I13" i="1" s="1"/>
  <c r="O474" i="15"/>
  <c r="P474" i="15"/>
  <c r="Q474" i="15"/>
  <c r="R474" i="15"/>
  <c r="S474" i="15"/>
  <c r="T474" i="15"/>
  <c r="N474" i="15"/>
  <c r="F474" i="15"/>
  <c r="G474" i="15"/>
  <c r="H474" i="15"/>
  <c r="I474" i="15"/>
  <c r="J474" i="15"/>
  <c r="K474" i="15"/>
  <c r="D468" i="17"/>
  <c r="C468" i="17"/>
  <c r="D467" i="17"/>
  <c r="C467" i="17"/>
  <c r="D466" i="17"/>
  <c r="C466" i="17"/>
  <c r="D465" i="17"/>
  <c r="C465" i="17"/>
  <c r="D464" i="17"/>
  <c r="C464" i="17"/>
  <c r="D463" i="17"/>
  <c r="C463" i="17"/>
  <c r="D462" i="17"/>
  <c r="C462" i="17"/>
  <c r="D460" i="17"/>
  <c r="C460" i="17"/>
  <c r="D459" i="17"/>
  <c r="C459" i="17"/>
  <c r="D458" i="17"/>
  <c r="C458" i="17"/>
  <c r="D457" i="17"/>
  <c r="C457" i="17"/>
  <c r="D454" i="17"/>
  <c r="C454" i="17"/>
  <c r="D453" i="17"/>
  <c r="C453" i="17"/>
  <c r="D452" i="17"/>
  <c r="C452" i="17"/>
  <c r="D451" i="17"/>
  <c r="C451" i="17"/>
  <c r="D450" i="17"/>
  <c r="C450" i="17"/>
  <c r="D449" i="17"/>
  <c r="C449" i="17"/>
  <c r="D448" i="17"/>
  <c r="C448" i="17"/>
  <c r="D447" i="17"/>
  <c r="C447" i="17"/>
  <c r="D445" i="17"/>
  <c r="C445" i="17"/>
  <c r="D444" i="17"/>
  <c r="C444" i="17"/>
  <c r="D443" i="17"/>
  <c r="C443" i="17"/>
  <c r="D442" i="17"/>
  <c r="C442" i="17"/>
  <c r="D441" i="17"/>
  <c r="C441" i="17"/>
  <c r="D440" i="17"/>
  <c r="C440" i="17"/>
  <c r="D438" i="17"/>
  <c r="C438" i="17"/>
  <c r="D437" i="17"/>
  <c r="C437" i="17"/>
  <c r="D436" i="17"/>
  <c r="C436" i="17"/>
  <c r="D435" i="17"/>
  <c r="C435" i="17"/>
  <c r="D434" i="17"/>
  <c r="C434" i="17"/>
  <c r="D433" i="17"/>
  <c r="C433" i="17"/>
  <c r="D432" i="17"/>
  <c r="C432" i="17"/>
  <c r="D431" i="17"/>
  <c r="C431" i="17"/>
  <c r="D430" i="17"/>
  <c r="C430" i="17"/>
  <c r="D429" i="17"/>
  <c r="C429" i="17"/>
  <c r="D428" i="17"/>
  <c r="C428" i="17"/>
  <c r="D427" i="17"/>
  <c r="C427" i="17"/>
  <c r="D425" i="17"/>
  <c r="C425" i="17"/>
  <c r="D424" i="17"/>
  <c r="C424" i="17"/>
  <c r="D423" i="17"/>
  <c r="C423" i="17"/>
  <c r="D422" i="17"/>
  <c r="C422" i="17"/>
  <c r="D421" i="17"/>
  <c r="C421" i="17"/>
  <c r="D420" i="17"/>
  <c r="C420" i="17"/>
  <c r="D419" i="17"/>
  <c r="C419" i="17"/>
  <c r="D418" i="17"/>
  <c r="C418" i="17"/>
  <c r="D417" i="17"/>
  <c r="C417" i="17"/>
  <c r="D416" i="17"/>
  <c r="C416" i="17"/>
  <c r="D414" i="17"/>
  <c r="C414" i="17"/>
  <c r="D413" i="17"/>
  <c r="C413" i="17"/>
  <c r="D412" i="17"/>
  <c r="C412" i="17"/>
  <c r="D411" i="17"/>
  <c r="C411" i="17"/>
  <c r="D410" i="17"/>
  <c r="C410" i="17"/>
  <c r="D409" i="17"/>
  <c r="C409" i="17"/>
  <c r="D408" i="17"/>
  <c r="C408" i="17"/>
  <c r="D407" i="17"/>
  <c r="C407" i="17"/>
  <c r="D406" i="17"/>
  <c r="C406" i="17"/>
  <c r="D404" i="17"/>
  <c r="C404" i="17"/>
  <c r="D403" i="17"/>
  <c r="C403" i="17"/>
  <c r="D402" i="17"/>
  <c r="C402" i="17"/>
  <c r="D401" i="17"/>
  <c r="C401" i="17"/>
  <c r="D400" i="17"/>
  <c r="C400" i="17"/>
  <c r="D399" i="17"/>
  <c r="C399" i="17"/>
  <c r="D398" i="17"/>
  <c r="C398" i="17"/>
  <c r="D396" i="17"/>
  <c r="C396" i="17"/>
  <c r="D395" i="17"/>
  <c r="C395" i="17"/>
  <c r="D394" i="17"/>
  <c r="C394" i="17"/>
  <c r="D393" i="17"/>
  <c r="C393" i="17"/>
  <c r="D392" i="17"/>
  <c r="C392" i="17"/>
  <c r="D389" i="17"/>
  <c r="C389" i="17"/>
  <c r="D388" i="17"/>
  <c r="C388" i="17"/>
  <c r="D387" i="17"/>
  <c r="C387" i="17"/>
  <c r="D386" i="17"/>
  <c r="C386" i="17"/>
  <c r="D385" i="17"/>
  <c r="C385" i="17"/>
  <c r="D384" i="17"/>
  <c r="C384" i="17"/>
  <c r="D382" i="17"/>
  <c r="C382" i="17"/>
  <c r="D381" i="17"/>
  <c r="C381" i="17"/>
  <c r="D380" i="17"/>
  <c r="C380" i="17"/>
  <c r="D379" i="17"/>
  <c r="C379" i="17"/>
  <c r="D378" i="17"/>
  <c r="C378" i="17"/>
  <c r="D377" i="17"/>
  <c r="C377" i="17"/>
  <c r="D376" i="17"/>
  <c r="C376" i="17"/>
  <c r="D375" i="17"/>
  <c r="C375" i="17"/>
  <c r="D373" i="17"/>
  <c r="C373" i="17"/>
  <c r="D372" i="17"/>
  <c r="C372" i="17"/>
  <c r="D371" i="17"/>
  <c r="C371" i="17"/>
  <c r="D370" i="17"/>
  <c r="C370" i="17"/>
  <c r="D369" i="17"/>
  <c r="C369" i="17"/>
  <c r="D368" i="17"/>
  <c r="C368" i="17"/>
  <c r="D367" i="17"/>
  <c r="C367" i="17"/>
  <c r="D366" i="17"/>
  <c r="C366" i="17"/>
  <c r="D364" i="17"/>
  <c r="C364" i="17"/>
  <c r="D363" i="17"/>
  <c r="C363" i="17"/>
  <c r="D362" i="17"/>
  <c r="C362" i="17"/>
  <c r="D361" i="17"/>
  <c r="C361" i="17"/>
  <c r="D360" i="17"/>
  <c r="C360" i="17"/>
  <c r="D359" i="17"/>
  <c r="C359" i="17"/>
  <c r="D356" i="17"/>
  <c r="C356" i="17"/>
  <c r="D355" i="17"/>
  <c r="C355" i="17"/>
  <c r="D354" i="17"/>
  <c r="C354" i="17"/>
  <c r="D353" i="17"/>
  <c r="C353" i="17"/>
  <c r="D352" i="17"/>
  <c r="C352" i="17"/>
  <c r="D351" i="17"/>
  <c r="C351" i="17"/>
  <c r="D350" i="17"/>
  <c r="C350" i="17"/>
  <c r="D349" i="17"/>
  <c r="C349" i="17"/>
  <c r="D348" i="17"/>
  <c r="C348" i="17"/>
  <c r="D347" i="17"/>
  <c r="C347" i="17"/>
  <c r="D345" i="17"/>
  <c r="C345" i="17"/>
  <c r="D344" i="17"/>
  <c r="C344" i="17"/>
  <c r="D343" i="17"/>
  <c r="C343" i="17"/>
  <c r="D342" i="17"/>
  <c r="C342" i="17"/>
  <c r="D341" i="17"/>
  <c r="C341" i="17"/>
  <c r="D340" i="17"/>
  <c r="C340" i="17"/>
  <c r="D339" i="17"/>
  <c r="C339" i="17"/>
  <c r="D338" i="17"/>
  <c r="C338" i="17"/>
  <c r="D336" i="17"/>
  <c r="C336" i="17"/>
  <c r="D335" i="17"/>
  <c r="C335" i="17"/>
  <c r="D334" i="17"/>
  <c r="C334" i="17"/>
  <c r="D333" i="17"/>
  <c r="C333" i="17"/>
  <c r="D332" i="17"/>
  <c r="C332" i="17"/>
  <c r="D331" i="17"/>
  <c r="C331" i="17"/>
  <c r="D330" i="17"/>
  <c r="C330" i="17"/>
  <c r="D329" i="17"/>
  <c r="C329" i="17"/>
  <c r="D327" i="17"/>
  <c r="C327" i="17"/>
  <c r="D326" i="17"/>
  <c r="C326" i="17"/>
  <c r="D325" i="17"/>
  <c r="C325" i="17"/>
  <c r="D324" i="17"/>
  <c r="C324" i="17"/>
  <c r="D323" i="17"/>
  <c r="C323" i="17"/>
  <c r="D322" i="17"/>
  <c r="C322" i="17"/>
  <c r="D321" i="17"/>
  <c r="C321" i="17"/>
  <c r="D320" i="17"/>
  <c r="C320" i="17"/>
  <c r="D318" i="17"/>
  <c r="C318" i="17"/>
  <c r="D317" i="17"/>
  <c r="C317" i="17"/>
  <c r="D316" i="17"/>
  <c r="C316" i="17"/>
  <c r="D315" i="17"/>
  <c r="C315" i="17"/>
  <c r="D314" i="17"/>
  <c r="C314" i="17"/>
  <c r="D313" i="17"/>
  <c r="C313" i="17"/>
  <c r="D312" i="17"/>
  <c r="C312" i="17"/>
  <c r="D311" i="17"/>
  <c r="C311" i="17"/>
  <c r="D310" i="17"/>
  <c r="C310" i="17"/>
  <c r="D309" i="17"/>
  <c r="C309" i="17"/>
  <c r="D308" i="17"/>
  <c r="C308" i="17"/>
  <c r="D307" i="17"/>
  <c r="C307" i="17"/>
  <c r="D306" i="17"/>
  <c r="C306" i="17"/>
  <c r="D304" i="17"/>
  <c r="C304" i="17"/>
  <c r="D303" i="17"/>
  <c r="C303" i="17"/>
  <c r="D302" i="17"/>
  <c r="C302" i="17"/>
  <c r="D301" i="17"/>
  <c r="C301" i="17"/>
  <c r="D300" i="17"/>
  <c r="C300" i="17"/>
  <c r="D299" i="17"/>
  <c r="C299" i="17"/>
  <c r="D298" i="17"/>
  <c r="C298" i="17"/>
  <c r="D297" i="17"/>
  <c r="C297" i="17"/>
  <c r="D296" i="17"/>
  <c r="C296" i="17"/>
  <c r="D295" i="17"/>
  <c r="C295" i="17"/>
  <c r="D294" i="17"/>
  <c r="C294" i="17"/>
  <c r="D293" i="17"/>
  <c r="C293" i="17"/>
  <c r="D292" i="17"/>
  <c r="C292" i="17"/>
  <c r="D290" i="17"/>
  <c r="C290" i="17"/>
  <c r="D289" i="17"/>
  <c r="C289" i="17"/>
  <c r="D288" i="17"/>
  <c r="C288" i="17"/>
  <c r="D287" i="17"/>
  <c r="C287" i="17"/>
  <c r="D286" i="17"/>
  <c r="C286" i="17"/>
  <c r="D285" i="17"/>
  <c r="C285" i="17"/>
  <c r="D284" i="17"/>
  <c r="C284" i="17"/>
  <c r="D283" i="17"/>
  <c r="C283" i="17"/>
  <c r="D282" i="17"/>
  <c r="C282" i="17"/>
  <c r="D281" i="17"/>
  <c r="C281" i="17"/>
  <c r="D280" i="17"/>
  <c r="C280" i="17"/>
  <c r="D278" i="17"/>
  <c r="C278" i="17"/>
  <c r="D277" i="17"/>
  <c r="C277" i="17"/>
  <c r="D276" i="17"/>
  <c r="C276" i="17"/>
  <c r="D275" i="17"/>
  <c r="C275" i="17"/>
  <c r="D274" i="17"/>
  <c r="C274" i="17"/>
  <c r="D273" i="17"/>
  <c r="C273" i="17"/>
  <c r="D272" i="17"/>
  <c r="C272" i="17"/>
  <c r="D271" i="17"/>
  <c r="C271" i="17"/>
  <c r="D270" i="17"/>
  <c r="C270" i="17"/>
  <c r="D269" i="17"/>
  <c r="C269" i="17"/>
  <c r="D268" i="17"/>
  <c r="C268" i="17"/>
  <c r="D267" i="17"/>
  <c r="C267" i="17"/>
  <c r="D265" i="17"/>
  <c r="C265" i="17"/>
  <c r="D264" i="17"/>
  <c r="C264" i="17"/>
  <c r="D263" i="17"/>
  <c r="C263" i="17"/>
  <c r="D262" i="17"/>
  <c r="C262" i="17"/>
  <c r="D261" i="17"/>
  <c r="C261" i="17"/>
  <c r="D260" i="17"/>
  <c r="C260" i="17"/>
  <c r="D259" i="17"/>
  <c r="C259" i="17"/>
  <c r="D257" i="17"/>
  <c r="C257" i="17"/>
  <c r="D256" i="17"/>
  <c r="C256" i="17"/>
  <c r="D255" i="17"/>
  <c r="C255" i="17"/>
  <c r="D254" i="17"/>
  <c r="C254" i="17"/>
  <c r="D253" i="17"/>
  <c r="C253" i="17"/>
  <c r="D252" i="17"/>
  <c r="C252" i="17"/>
  <c r="D251" i="17"/>
  <c r="C251" i="17"/>
  <c r="D250" i="17"/>
  <c r="C250" i="17"/>
  <c r="D249" i="17"/>
  <c r="C249" i="17"/>
  <c r="D248" i="17"/>
  <c r="C248" i="17"/>
  <c r="D247" i="17"/>
  <c r="C247" i="17"/>
  <c r="D246" i="17"/>
  <c r="C246" i="17"/>
  <c r="D245" i="17"/>
  <c r="C245" i="17"/>
  <c r="D243" i="17"/>
  <c r="C243" i="17"/>
  <c r="D242" i="17"/>
  <c r="C242" i="17"/>
  <c r="D241" i="17"/>
  <c r="C241" i="17"/>
  <c r="D240" i="17"/>
  <c r="C240" i="17"/>
  <c r="D239" i="17"/>
  <c r="C239" i="17"/>
  <c r="D238" i="17"/>
  <c r="C238" i="17"/>
  <c r="D236" i="17"/>
  <c r="C236" i="17"/>
  <c r="D235" i="17"/>
  <c r="C235" i="17"/>
  <c r="D234" i="17"/>
  <c r="C234" i="17"/>
  <c r="D233" i="17"/>
  <c r="C233" i="17"/>
  <c r="D232" i="17"/>
  <c r="C232" i="17"/>
  <c r="D231" i="17"/>
  <c r="C231" i="17"/>
  <c r="D230" i="17"/>
  <c r="C230" i="17"/>
  <c r="D227" i="17"/>
  <c r="C227" i="17"/>
  <c r="D226" i="17"/>
  <c r="C226" i="17"/>
  <c r="D225" i="17"/>
  <c r="C225" i="17"/>
  <c r="D224" i="17"/>
  <c r="C224" i="17"/>
  <c r="D223" i="17"/>
  <c r="C223" i="17"/>
  <c r="D222" i="17"/>
  <c r="C222" i="17"/>
  <c r="D221" i="17"/>
  <c r="C221" i="17"/>
  <c r="D219" i="17"/>
  <c r="C219" i="17"/>
  <c r="D218" i="17"/>
  <c r="C218" i="17"/>
  <c r="D217" i="17"/>
  <c r="C217" i="17"/>
  <c r="D216" i="17"/>
  <c r="C216" i="17"/>
  <c r="D215" i="17"/>
  <c r="C215" i="17"/>
  <c r="D214" i="17"/>
  <c r="C214" i="17"/>
  <c r="D213" i="17"/>
  <c r="C213" i="17"/>
  <c r="D212" i="17"/>
  <c r="C212" i="17"/>
  <c r="D211" i="17"/>
  <c r="C211" i="17"/>
  <c r="D209" i="17"/>
  <c r="C209" i="17"/>
  <c r="D208" i="17"/>
  <c r="C208" i="17"/>
  <c r="D207" i="17"/>
  <c r="C207" i="17"/>
  <c r="D206" i="17"/>
  <c r="C206" i="17"/>
  <c r="D205" i="17"/>
  <c r="C205" i="17"/>
  <c r="D204" i="17"/>
  <c r="C204" i="17"/>
  <c r="D203" i="17"/>
  <c r="C203" i="17"/>
  <c r="D202" i="17"/>
  <c r="C202" i="17"/>
  <c r="D201" i="17"/>
  <c r="C201" i="17"/>
  <c r="D199" i="17"/>
  <c r="C199" i="17"/>
  <c r="D198" i="17"/>
  <c r="C198" i="17"/>
  <c r="D197" i="17"/>
  <c r="C197" i="17"/>
  <c r="D196" i="17"/>
  <c r="C196" i="17"/>
  <c r="D195" i="17"/>
  <c r="C195" i="17"/>
  <c r="D194" i="17"/>
  <c r="C194" i="17"/>
  <c r="D193" i="17"/>
  <c r="C193" i="17"/>
  <c r="D191" i="17"/>
  <c r="C191" i="17"/>
  <c r="D190" i="17"/>
  <c r="C190" i="17"/>
  <c r="D189" i="17"/>
  <c r="C189" i="17"/>
  <c r="D188" i="17"/>
  <c r="C188" i="17"/>
  <c r="D186" i="17"/>
  <c r="C186" i="17"/>
  <c r="D185" i="17"/>
  <c r="C185" i="17"/>
  <c r="D182" i="17"/>
  <c r="C182" i="17"/>
  <c r="D181" i="17"/>
  <c r="C181" i="17"/>
  <c r="D180" i="17"/>
  <c r="C180" i="17"/>
  <c r="D179" i="17"/>
  <c r="C179" i="17"/>
  <c r="D178" i="17"/>
  <c r="C178" i="17"/>
  <c r="D177" i="17"/>
  <c r="C177" i="17"/>
  <c r="D174" i="17"/>
  <c r="C174" i="17"/>
  <c r="D173" i="17"/>
  <c r="C173" i="17"/>
  <c r="D172" i="17"/>
  <c r="C172" i="17"/>
  <c r="D171" i="17"/>
  <c r="C171" i="17"/>
  <c r="D170" i="17"/>
  <c r="C170" i="17"/>
  <c r="D169" i="17"/>
  <c r="C169" i="17"/>
  <c r="D167" i="17"/>
  <c r="C167" i="17"/>
  <c r="D166" i="17"/>
  <c r="C166" i="17"/>
  <c r="D165" i="17"/>
  <c r="C165" i="17"/>
  <c r="D164" i="17"/>
  <c r="C164" i="17"/>
  <c r="D163" i="17"/>
  <c r="C163" i="17"/>
  <c r="D161" i="17"/>
  <c r="C161" i="17"/>
  <c r="D160" i="17"/>
  <c r="C160" i="17"/>
  <c r="D154" i="17"/>
  <c r="C154" i="17"/>
  <c r="D153" i="17"/>
  <c r="C153" i="17"/>
  <c r="D152" i="17"/>
  <c r="C152" i="17"/>
  <c r="D151" i="17"/>
  <c r="C151" i="17"/>
  <c r="D150" i="17"/>
  <c r="C150" i="17"/>
  <c r="D147" i="17"/>
  <c r="C147" i="17"/>
  <c r="D146" i="17"/>
  <c r="C146" i="17"/>
  <c r="D145" i="17"/>
  <c r="C145" i="17"/>
  <c r="D144" i="17"/>
  <c r="C144" i="17"/>
  <c r="D143" i="17"/>
  <c r="C143" i="17"/>
  <c r="D142" i="17"/>
  <c r="C142" i="17"/>
  <c r="D141" i="17"/>
  <c r="C141" i="17"/>
  <c r="D138" i="17"/>
  <c r="C138" i="17"/>
  <c r="D137" i="17"/>
  <c r="C137" i="17"/>
  <c r="D136" i="17"/>
  <c r="C136" i="17"/>
  <c r="D135" i="17"/>
  <c r="C135" i="17"/>
  <c r="D134" i="17"/>
  <c r="C134" i="17"/>
  <c r="D131" i="17"/>
  <c r="C131" i="17"/>
  <c r="D130" i="17"/>
  <c r="C130" i="17"/>
  <c r="D129" i="17"/>
  <c r="C129" i="17"/>
  <c r="D128" i="17"/>
  <c r="C128" i="17"/>
  <c r="D125" i="17"/>
  <c r="C125" i="17"/>
  <c r="D124" i="17"/>
  <c r="C124" i="17"/>
  <c r="D123" i="17"/>
  <c r="C123" i="17"/>
  <c r="D122" i="17"/>
  <c r="C122" i="17"/>
  <c r="D121" i="17"/>
  <c r="C121" i="17"/>
  <c r="D118" i="17"/>
  <c r="C118" i="17"/>
  <c r="D117" i="17"/>
  <c r="C117" i="17"/>
  <c r="D116" i="17"/>
  <c r="C116" i="17"/>
  <c r="D115" i="17"/>
  <c r="C115" i="17"/>
  <c r="D114" i="17"/>
  <c r="C114" i="17"/>
  <c r="D113" i="17"/>
  <c r="C113" i="17"/>
  <c r="D112" i="17"/>
  <c r="C112" i="17"/>
  <c r="D111" i="17"/>
  <c r="C111" i="17"/>
  <c r="D110" i="17"/>
  <c r="C110" i="17"/>
  <c r="D109" i="17"/>
  <c r="C109" i="17"/>
  <c r="D104" i="17"/>
  <c r="C104" i="17"/>
  <c r="D103" i="17"/>
  <c r="C103" i="17"/>
  <c r="D102" i="17"/>
  <c r="C102" i="17"/>
  <c r="D101" i="17"/>
  <c r="C101" i="17"/>
  <c r="D100" i="17"/>
  <c r="C100" i="17"/>
  <c r="D99" i="17"/>
  <c r="C99" i="17"/>
  <c r="D98" i="17"/>
  <c r="C98" i="17"/>
  <c r="D97" i="17"/>
  <c r="C97" i="17"/>
  <c r="D96" i="17"/>
  <c r="C96" i="17"/>
  <c r="D95" i="17"/>
  <c r="C95" i="17"/>
  <c r="D94" i="17"/>
  <c r="C94" i="17"/>
  <c r="D93" i="17"/>
  <c r="C93" i="17"/>
  <c r="D92" i="17"/>
  <c r="C92" i="17"/>
  <c r="D91" i="17"/>
  <c r="C91" i="17"/>
  <c r="D90" i="17"/>
  <c r="C90" i="17"/>
  <c r="D89" i="17"/>
  <c r="C89" i="17"/>
  <c r="D88" i="17"/>
  <c r="C88" i="17"/>
  <c r="D87" i="17"/>
  <c r="C87" i="17"/>
  <c r="D86" i="17"/>
  <c r="C86" i="17"/>
  <c r="D85" i="17"/>
  <c r="C85" i="17"/>
  <c r="D84" i="17"/>
  <c r="C84" i="17"/>
  <c r="D83" i="17"/>
  <c r="C83" i="17"/>
  <c r="D82" i="17"/>
  <c r="C82" i="17"/>
  <c r="D81" i="17"/>
  <c r="C81" i="17"/>
  <c r="D80" i="17"/>
  <c r="C80" i="17"/>
  <c r="D79" i="17"/>
  <c r="C79" i="17"/>
  <c r="D78" i="17"/>
  <c r="C78" i="17"/>
  <c r="D77" i="17"/>
  <c r="C77" i="17"/>
  <c r="D76" i="17"/>
  <c r="C76" i="17"/>
  <c r="D75" i="17"/>
  <c r="C75" i="17"/>
  <c r="D74" i="17"/>
  <c r="C74" i="17"/>
  <c r="D73" i="17"/>
  <c r="C73" i="17"/>
  <c r="D72" i="17"/>
  <c r="C72" i="17"/>
  <c r="D68" i="17"/>
  <c r="C68" i="17"/>
  <c r="D67" i="17"/>
  <c r="C67" i="17"/>
  <c r="D66" i="17"/>
  <c r="C66" i="17"/>
  <c r="D65" i="17"/>
  <c r="C65" i="17"/>
  <c r="D64" i="17"/>
  <c r="C64" i="17"/>
  <c r="D63" i="17"/>
  <c r="C63" i="17"/>
  <c r="D62" i="17"/>
  <c r="C62" i="17"/>
  <c r="D61" i="17"/>
  <c r="C61" i="17"/>
  <c r="D60" i="17"/>
  <c r="C60" i="17"/>
  <c r="D59" i="17"/>
  <c r="C59" i="17"/>
  <c r="D58" i="17"/>
  <c r="C58" i="17"/>
  <c r="D57" i="17"/>
  <c r="C57" i="17"/>
  <c r="D56" i="17"/>
  <c r="C56" i="17"/>
  <c r="D55" i="17"/>
  <c r="C55" i="17"/>
  <c r="D54" i="17"/>
  <c r="C54" i="17"/>
  <c r="D53" i="17"/>
  <c r="C53" i="17"/>
  <c r="D52" i="17"/>
  <c r="C52" i="17"/>
  <c r="D51" i="17"/>
  <c r="C51" i="17"/>
  <c r="D50" i="17"/>
  <c r="C50" i="17"/>
  <c r="D49" i="17"/>
  <c r="C49" i="17"/>
  <c r="D48" i="17"/>
  <c r="C48" i="17"/>
  <c r="D47" i="17"/>
  <c r="C47" i="17"/>
  <c r="D46" i="17"/>
  <c r="C46" i="17"/>
  <c r="D45" i="17"/>
  <c r="C45" i="17"/>
  <c r="D44" i="17"/>
  <c r="C44" i="17"/>
  <c r="D43" i="17"/>
  <c r="C43" i="17"/>
  <c r="D42" i="17"/>
  <c r="C42" i="17"/>
  <c r="D41" i="17"/>
  <c r="C41" i="17"/>
  <c r="D40" i="17"/>
  <c r="C40" i="17"/>
  <c r="D39" i="17"/>
  <c r="C39" i="17"/>
  <c r="D38" i="17"/>
  <c r="C38" i="17"/>
  <c r="D37" i="17"/>
  <c r="C37" i="17"/>
  <c r="D36" i="17"/>
  <c r="C36" i="17"/>
  <c r="D35" i="17"/>
  <c r="C35" i="17"/>
  <c r="D34" i="17"/>
  <c r="C34" i="17"/>
  <c r="D33" i="17"/>
  <c r="C33" i="17"/>
  <c r="D32" i="17"/>
  <c r="C32" i="17"/>
  <c r="D31" i="17"/>
  <c r="C31" i="17"/>
  <c r="D30" i="17"/>
  <c r="C30" i="17"/>
  <c r="D29" i="17"/>
  <c r="C29" i="17"/>
  <c r="D28" i="17"/>
  <c r="C28" i="17"/>
  <c r="D27" i="17"/>
  <c r="C27" i="17"/>
  <c r="D26" i="17"/>
  <c r="C26" i="17"/>
  <c r="D25" i="17"/>
  <c r="C25" i="17"/>
  <c r="D24" i="17"/>
  <c r="C24" i="17"/>
  <c r="D23" i="17"/>
  <c r="C23" i="17"/>
  <c r="D22" i="17"/>
  <c r="C22" i="17"/>
  <c r="D21" i="17"/>
  <c r="C21" i="17"/>
  <c r="D20" i="17"/>
  <c r="C20" i="17"/>
  <c r="D19" i="17"/>
  <c r="C19" i="17"/>
  <c r="D18" i="17"/>
  <c r="C18" i="17"/>
  <c r="D17" i="17"/>
  <c r="C17" i="17"/>
  <c r="D16" i="17"/>
  <c r="C16" i="17"/>
  <c r="D15" i="17"/>
  <c r="C15" i="17"/>
  <c r="D14" i="17"/>
  <c r="C14" i="17"/>
  <c r="D13" i="17"/>
  <c r="C13" i="17"/>
  <c r="D12" i="17"/>
  <c r="C12" i="17"/>
  <c r="D11" i="17"/>
  <c r="C11" i="17"/>
  <c r="E474" i="17" s="1"/>
  <c r="D10" i="17"/>
  <c r="C10" i="17"/>
  <c r="D468" i="16"/>
  <c r="C468" i="16"/>
  <c r="D467" i="16"/>
  <c r="C467" i="16"/>
  <c r="D466" i="16"/>
  <c r="C466" i="16"/>
  <c r="D465" i="16"/>
  <c r="C465" i="16"/>
  <c r="D464" i="16"/>
  <c r="C464" i="16"/>
  <c r="D463" i="16"/>
  <c r="C463" i="16"/>
  <c r="D462" i="16"/>
  <c r="C462" i="16"/>
  <c r="D460" i="16"/>
  <c r="C460" i="16"/>
  <c r="D459" i="16"/>
  <c r="C459" i="16"/>
  <c r="D458" i="16"/>
  <c r="C458" i="16"/>
  <c r="D457" i="16"/>
  <c r="C457" i="16"/>
  <c r="D454" i="16"/>
  <c r="C454" i="16"/>
  <c r="D453" i="16"/>
  <c r="C453" i="16"/>
  <c r="D452" i="16"/>
  <c r="C452" i="16"/>
  <c r="D451" i="16"/>
  <c r="C451" i="16"/>
  <c r="D450" i="16"/>
  <c r="C450" i="16"/>
  <c r="D449" i="16"/>
  <c r="C449" i="16"/>
  <c r="D448" i="16"/>
  <c r="C448" i="16"/>
  <c r="D447" i="16"/>
  <c r="C447" i="16"/>
  <c r="D445" i="16"/>
  <c r="C445" i="16"/>
  <c r="D444" i="16"/>
  <c r="C444" i="16"/>
  <c r="D443" i="16"/>
  <c r="C443" i="16"/>
  <c r="D442" i="16"/>
  <c r="C442" i="16"/>
  <c r="D441" i="16"/>
  <c r="C441" i="16"/>
  <c r="D440" i="16"/>
  <c r="C440" i="16"/>
  <c r="D438" i="16"/>
  <c r="C438" i="16"/>
  <c r="D437" i="16"/>
  <c r="C437" i="16"/>
  <c r="D436" i="16"/>
  <c r="C436" i="16"/>
  <c r="D435" i="16"/>
  <c r="C435" i="16"/>
  <c r="D434" i="16"/>
  <c r="C434" i="16"/>
  <c r="D433" i="16"/>
  <c r="C433" i="16"/>
  <c r="D432" i="16"/>
  <c r="C432" i="16"/>
  <c r="D431" i="16"/>
  <c r="C431" i="16"/>
  <c r="D430" i="16"/>
  <c r="C430" i="16"/>
  <c r="D429" i="16"/>
  <c r="C429" i="16"/>
  <c r="D428" i="16"/>
  <c r="C428" i="16"/>
  <c r="D427" i="16"/>
  <c r="C427" i="16"/>
  <c r="D425" i="16"/>
  <c r="C425" i="16"/>
  <c r="D424" i="16"/>
  <c r="C424" i="16"/>
  <c r="D423" i="16"/>
  <c r="C423" i="16"/>
  <c r="D422" i="16"/>
  <c r="C422" i="16"/>
  <c r="D421" i="16"/>
  <c r="C421" i="16"/>
  <c r="D420" i="16"/>
  <c r="C420" i="16"/>
  <c r="D419" i="16"/>
  <c r="C419" i="16"/>
  <c r="D418" i="16"/>
  <c r="C418" i="16"/>
  <c r="D417" i="16"/>
  <c r="C417" i="16"/>
  <c r="D416" i="16"/>
  <c r="C416" i="16"/>
  <c r="D414" i="16"/>
  <c r="C414" i="16"/>
  <c r="D413" i="16"/>
  <c r="C413" i="16"/>
  <c r="D412" i="16"/>
  <c r="C412" i="16"/>
  <c r="D411" i="16"/>
  <c r="C411" i="16"/>
  <c r="D410" i="16"/>
  <c r="C410" i="16"/>
  <c r="D409" i="16"/>
  <c r="C409" i="16"/>
  <c r="D408" i="16"/>
  <c r="C408" i="16"/>
  <c r="D407" i="16"/>
  <c r="C407" i="16"/>
  <c r="D406" i="16"/>
  <c r="C406" i="16"/>
  <c r="D404" i="16"/>
  <c r="C404" i="16"/>
  <c r="D403" i="16"/>
  <c r="C403" i="16"/>
  <c r="D402" i="16"/>
  <c r="C402" i="16"/>
  <c r="D401" i="16"/>
  <c r="C401" i="16"/>
  <c r="D400" i="16"/>
  <c r="C400" i="16"/>
  <c r="D399" i="16"/>
  <c r="C399" i="16"/>
  <c r="D398" i="16"/>
  <c r="C398" i="16"/>
  <c r="D396" i="16"/>
  <c r="C396" i="16"/>
  <c r="D395" i="16"/>
  <c r="C395" i="16"/>
  <c r="D394" i="16"/>
  <c r="C394" i="16"/>
  <c r="D393" i="16"/>
  <c r="C393" i="16"/>
  <c r="D392" i="16"/>
  <c r="C392" i="16"/>
  <c r="D389" i="16"/>
  <c r="C389" i="16"/>
  <c r="D388" i="16"/>
  <c r="C388" i="16"/>
  <c r="D387" i="16"/>
  <c r="C387" i="16"/>
  <c r="D386" i="16"/>
  <c r="C386" i="16"/>
  <c r="D385" i="16"/>
  <c r="C385" i="16"/>
  <c r="D384" i="16"/>
  <c r="C384" i="16"/>
  <c r="D382" i="16"/>
  <c r="C382" i="16"/>
  <c r="D381" i="16"/>
  <c r="C381" i="16"/>
  <c r="D380" i="16"/>
  <c r="C380" i="16"/>
  <c r="D379" i="16"/>
  <c r="C379" i="16"/>
  <c r="D378" i="16"/>
  <c r="C378" i="16"/>
  <c r="D377" i="16"/>
  <c r="C377" i="16"/>
  <c r="D376" i="16"/>
  <c r="C376" i="16"/>
  <c r="D375" i="16"/>
  <c r="C375" i="16"/>
  <c r="D373" i="16"/>
  <c r="C373" i="16"/>
  <c r="D372" i="16"/>
  <c r="C372" i="16"/>
  <c r="D371" i="16"/>
  <c r="C371" i="16"/>
  <c r="D370" i="16"/>
  <c r="C370" i="16"/>
  <c r="D369" i="16"/>
  <c r="C369" i="16"/>
  <c r="D368" i="16"/>
  <c r="C368" i="16"/>
  <c r="D367" i="16"/>
  <c r="C367" i="16"/>
  <c r="D366" i="16"/>
  <c r="C366" i="16"/>
  <c r="D364" i="16"/>
  <c r="C364" i="16"/>
  <c r="D363" i="16"/>
  <c r="C363" i="16"/>
  <c r="D362" i="16"/>
  <c r="C362" i="16"/>
  <c r="D361" i="16"/>
  <c r="C361" i="16"/>
  <c r="D360" i="16"/>
  <c r="C360" i="16"/>
  <c r="D359" i="16"/>
  <c r="C359" i="16"/>
  <c r="D356" i="16"/>
  <c r="C356" i="16"/>
  <c r="D355" i="16"/>
  <c r="C355" i="16"/>
  <c r="D354" i="16"/>
  <c r="C354" i="16"/>
  <c r="D353" i="16"/>
  <c r="C353" i="16"/>
  <c r="D352" i="16"/>
  <c r="C352" i="16"/>
  <c r="D351" i="16"/>
  <c r="C351" i="16"/>
  <c r="D350" i="16"/>
  <c r="C350" i="16"/>
  <c r="D349" i="16"/>
  <c r="C349" i="16"/>
  <c r="D348" i="16"/>
  <c r="C348" i="16"/>
  <c r="D347" i="16"/>
  <c r="C347" i="16"/>
  <c r="D345" i="16"/>
  <c r="C345" i="16"/>
  <c r="D344" i="16"/>
  <c r="C344" i="16"/>
  <c r="D343" i="16"/>
  <c r="C343" i="16"/>
  <c r="D342" i="16"/>
  <c r="C342" i="16"/>
  <c r="D341" i="16"/>
  <c r="C341" i="16"/>
  <c r="D340" i="16"/>
  <c r="C340" i="16"/>
  <c r="D339" i="16"/>
  <c r="C339" i="16"/>
  <c r="D338" i="16"/>
  <c r="C338" i="16"/>
  <c r="D336" i="16"/>
  <c r="C336" i="16"/>
  <c r="D335" i="16"/>
  <c r="C335" i="16"/>
  <c r="D334" i="16"/>
  <c r="C334" i="16"/>
  <c r="D333" i="16"/>
  <c r="C333" i="16"/>
  <c r="D332" i="16"/>
  <c r="C332" i="16"/>
  <c r="D331" i="16"/>
  <c r="C331" i="16"/>
  <c r="D330" i="16"/>
  <c r="C330" i="16"/>
  <c r="D329" i="16"/>
  <c r="C329" i="16"/>
  <c r="D327" i="16"/>
  <c r="C327" i="16"/>
  <c r="D326" i="16"/>
  <c r="C326" i="16"/>
  <c r="D325" i="16"/>
  <c r="C325" i="16"/>
  <c r="D324" i="16"/>
  <c r="C324" i="16"/>
  <c r="D323" i="16"/>
  <c r="C323" i="16"/>
  <c r="D322" i="16"/>
  <c r="C322" i="16"/>
  <c r="D321" i="16"/>
  <c r="C321" i="16"/>
  <c r="D320" i="16"/>
  <c r="C320" i="16"/>
  <c r="D318" i="16"/>
  <c r="C318" i="16"/>
  <c r="D317" i="16"/>
  <c r="C317" i="16"/>
  <c r="D316" i="16"/>
  <c r="C316" i="16"/>
  <c r="D315" i="16"/>
  <c r="C315" i="16"/>
  <c r="D314" i="16"/>
  <c r="C314" i="16"/>
  <c r="D313" i="16"/>
  <c r="C313" i="16"/>
  <c r="D312" i="16"/>
  <c r="C312" i="16"/>
  <c r="D311" i="16"/>
  <c r="C311" i="16"/>
  <c r="D310" i="16"/>
  <c r="C310" i="16"/>
  <c r="D309" i="16"/>
  <c r="C309" i="16"/>
  <c r="D308" i="16"/>
  <c r="C308" i="16"/>
  <c r="D307" i="16"/>
  <c r="C307" i="16"/>
  <c r="D306" i="16"/>
  <c r="C306" i="16"/>
  <c r="D304" i="16"/>
  <c r="C304" i="16"/>
  <c r="D303" i="16"/>
  <c r="C303" i="16"/>
  <c r="D302" i="16"/>
  <c r="C302" i="16"/>
  <c r="D301" i="16"/>
  <c r="C301" i="16"/>
  <c r="D300" i="16"/>
  <c r="C300" i="16"/>
  <c r="D299" i="16"/>
  <c r="C299" i="16"/>
  <c r="D298" i="16"/>
  <c r="C298" i="16"/>
  <c r="D297" i="16"/>
  <c r="C297" i="16"/>
  <c r="D296" i="16"/>
  <c r="C296" i="16"/>
  <c r="D295" i="16"/>
  <c r="C295" i="16"/>
  <c r="D294" i="16"/>
  <c r="C294" i="16"/>
  <c r="D293" i="16"/>
  <c r="C293" i="16"/>
  <c r="D292" i="16"/>
  <c r="C292" i="16"/>
  <c r="D290" i="16"/>
  <c r="C290" i="16"/>
  <c r="D289" i="16"/>
  <c r="C289" i="16"/>
  <c r="D288" i="16"/>
  <c r="C288" i="16"/>
  <c r="D287" i="16"/>
  <c r="C287" i="16"/>
  <c r="D286" i="16"/>
  <c r="C286" i="16"/>
  <c r="D285" i="16"/>
  <c r="C285" i="16"/>
  <c r="D284" i="16"/>
  <c r="C284" i="16"/>
  <c r="D283" i="16"/>
  <c r="C283" i="16"/>
  <c r="D282" i="16"/>
  <c r="C282" i="16"/>
  <c r="D281" i="16"/>
  <c r="C281" i="16"/>
  <c r="D280" i="16"/>
  <c r="C280" i="16"/>
  <c r="D278" i="16"/>
  <c r="C278" i="16"/>
  <c r="D277" i="16"/>
  <c r="C277" i="16"/>
  <c r="D276" i="16"/>
  <c r="C276" i="16"/>
  <c r="D275" i="16"/>
  <c r="C275" i="16"/>
  <c r="D274" i="16"/>
  <c r="C274" i="16"/>
  <c r="D273" i="16"/>
  <c r="C273" i="16"/>
  <c r="D272" i="16"/>
  <c r="C272" i="16"/>
  <c r="D271" i="16"/>
  <c r="C271" i="16"/>
  <c r="D270" i="16"/>
  <c r="C270" i="16"/>
  <c r="D269" i="16"/>
  <c r="C269" i="16"/>
  <c r="D268" i="16"/>
  <c r="C268" i="16"/>
  <c r="D267" i="16"/>
  <c r="C267" i="16"/>
  <c r="D265" i="16"/>
  <c r="C265" i="16"/>
  <c r="D264" i="16"/>
  <c r="C264" i="16"/>
  <c r="D263" i="16"/>
  <c r="C263" i="16"/>
  <c r="D262" i="16"/>
  <c r="C262" i="16"/>
  <c r="D261" i="16"/>
  <c r="C261" i="16"/>
  <c r="D260" i="16"/>
  <c r="C260" i="16"/>
  <c r="D259" i="16"/>
  <c r="C259" i="16"/>
  <c r="D257" i="16"/>
  <c r="C257" i="16"/>
  <c r="D256" i="16"/>
  <c r="C256" i="16"/>
  <c r="D255" i="16"/>
  <c r="C255" i="16"/>
  <c r="D254" i="16"/>
  <c r="C254" i="16"/>
  <c r="D253" i="16"/>
  <c r="C253" i="16"/>
  <c r="D252" i="16"/>
  <c r="C252" i="16"/>
  <c r="D251" i="16"/>
  <c r="C251" i="16"/>
  <c r="D250" i="16"/>
  <c r="C250" i="16"/>
  <c r="D249" i="16"/>
  <c r="C249" i="16"/>
  <c r="D248" i="16"/>
  <c r="C248" i="16"/>
  <c r="D247" i="16"/>
  <c r="C247" i="16"/>
  <c r="D246" i="16"/>
  <c r="C246" i="16"/>
  <c r="D245" i="16"/>
  <c r="C245" i="16"/>
  <c r="D243" i="16"/>
  <c r="C243" i="16"/>
  <c r="D242" i="16"/>
  <c r="C242" i="16"/>
  <c r="D241" i="16"/>
  <c r="C241" i="16"/>
  <c r="D240" i="16"/>
  <c r="C240" i="16"/>
  <c r="D239" i="16"/>
  <c r="C239" i="16"/>
  <c r="D238" i="16"/>
  <c r="C238" i="16"/>
  <c r="D236" i="16"/>
  <c r="C236" i="16"/>
  <c r="D235" i="16"/>
  <c r="C235" i="16"/>
  <c r="D234" i="16"/>
  <c r="C234" i="16"/>
  <c r="D233" i="16"/>
  <c r="C233" i="16"/>
  <c r="D232" i="16"/>
  <c r="C232" i="16"/>
  <c r="D231" i="16"/>
  <c r="C231" i="16"/>
  <c r="D230" i="16"/>
  <c r="C230" i="16"/>
  <c r="D227" i="16"/>
  <c r="C227" i="16"/>
  <c r="D226" i="16"/>
  <c r="C226" i="16"/>
  <c r="D225" i="16"/>
  <c r="C225" i="16"/>
  <c r="D224" i="16"/>
  <c r="C224" i="16"/>
  <c r="D223" i="16"/>
  <c r="C223" i="16"/>
  <c r="D222" i="16"/>
  <c r="C222" i="16"/>
  <c r="D221" i="16"/>
  <c r="C221" i="16"/>
  <c r="D219" i="16"/>
  <c r="C219" i="16"/>
  <c r="D218" i="16"/>
  <c r="C218" i="16"/>
  <c r="D217" i="16"/>
  <c r="C217" i="16"/>
  <c r="D216" i="16"/>
  <c r="C216" i="16"/>
  <c r="D215" i="16"/>
  <c r="C215" i="16"/>
  <c r="D214" i="16"/>
  <c r="C214" i="16"/>
  <c r="D213" i="16"/>
  <c r="C213" i="16"/>
  <c r="D212" i="16"/>
  <c r="C212" i="16"/>
  <c r="D211" i="16"/>
  <c r="C211" i="16"/>
  <c r="D209" i="16"/>
  <c r="C209" i="16"/>
  <c r="D208" i="16"/>
  <c r="C208" i="16"/>
  <c r="D207" i="16"/>
  <c r="C207" i="16"/>
  <c r="D206" i="16"/>
  <c r="C206" i="16"/>
  <c r="D205" i="16"/>
  <c r="C205" i="16"/>
  <c r="D204" i="16"/>
  <c r="C204" i="16"/>
  <c r="D203" i="16"/>
  <c r="C203" i="16"/>
  <c r="D202" i="16"/>
  <c r="C202" i="16"/>
  <c r="D201" i="16"/>
  <c r="C201" i="16"/>
  <c r="D199" i="16"/>
  <c r="C199" i="16"/>
  <c r="D198" i="16"/>
  <c r="C198" i="16"/>
  <c r="D197" i="16"/>
  <c r="C197" i="16"/>
  <c r="D196" i="16"/>
  <c r="C196" i="16"/>
  <c r="D195" i="16"/>
  <c r="C195" i="16"/>
  <c r="D194" i="16"/>
  <c r="C194" i="16"/>
  <c r="D193" i="16"/>
  <c r="C193" i="16"/>
  <c r="D191" i="16"/>
  <c r="C191" i="16"/>
  <c r="D190" i="16"/>
  <c r="C190" i="16"/>
  <c r="D189" i="16"/>
  <c r="C189" i="16"/>
  <c r="D188" i="16"/>
  <c r="C188" i="16"/>
  <c r="D186" i="16"/>
  <c r="C186" i="16"/>
  <c r="D185" i="16"/>
  <c r="C185" i="16"/>
  <c r="D182" i="16"/>
  <c r="C182" i="16"/>
  <c r="D181" i="16"/>
  <c r="C181" i="16"/>
  <c r="D180" i="16"/>
  <c r="C180" i="16"/>
  <c r="D179" i="16"/>
  <c r="C179" i="16"/>
  <c r="D178" i="16"/>
  <c r="C178" i="16"/>
  <c r="D177" i="16"/>
  <c r="C177" i="16"/>
  <c r="D174" i="16"/>
  <c r="C174" i="16"/>
  <c r="D173" i="16"/>
  <c r="C173" i="16"/>
  <c r="D172" i="16"/>
  <c r="C172" i="16"/>
  <c r="D171" i="16"/>
  <c r="C171" i="16"/>
  <c r="D170" i="16"/>
  <c r="C170" i="16"/>
  <c r="D169" i="16"/>
  <c r="C169" i="16"/>
  <c r="D167" i="16"/>
  <c r="C167" i="16"/>
  <c r="D166" i="16"/>
  <c r="C166" i="16"/>
  <c r="D165" i="16"/>
  <c r="C165" i="16"/>
  <c r="D164" i="16"/>
  <c r="C164" i="16"/>
  <c r="D163" i="16"/>
  <c r="C163" i="16"/>
  <c r="D161" i="16"/>
  <c r="C161" i="16"/>
  <c r="D160" i="16"/>
  <c r="C160" i="16"/>
  <c r="D154" i="16"/>
  <c r="C154" i="16"/>
  <c r="D153" i="16"/>
  <c r="C153" i="16"/>
  <c r="D152" i="16"/>
  <c r="C152" i="16"/>
  <c r="D151" i="16"/>
  <c r="C151" i="16"/>
  <c r="D150" i="16"/>
  <c r="C150" i="16"/>
  <c r="D147" i="16"/>
  <c r="C147" i="16"/>
  <c r="D146" i="16"/>
  <c r="C146" i="16"/>
  <c r="D145" i="16"/>
  <c r="C145" i="16"/>
  <c r="D144" i="16"/>
  <c r="C144" i="16"/>
  <c r="D143" i="16"/>
  <c r="C143" i="16"/>
  <c r="D142" i="16"/>
  <c r="C142" i="16"/>
  <c r="D141" i="16"/>
  <c r="C141" i="16"/>
  <c r="D138" i="16"/>
  <c r="C138" i="16"/>
  <c r="D137" i="16"/>
  <c r="C137" i="16"/>
  <c r="D136" i="16"/>
  <c r="C136" i="16"/>
  <c r="D135" i="16"/>
  <c r="C135" i="16"/>
  <c r="D134" i="16"/>
  <c r="C134" i="16"/>
  <c r="D131" i="16"/>
  <c r="C131" i="16"/>
  <c r="D130" i="16"/>
  <c r="C130" i="16"/>
  <c r="D129" i="16"/>
  <c r="C129" i="16"/>
  <c r="D128" i="16"/>
  <c r="C128" i="16"/>
  <c r="D125" i="16"/>
  <c r="C125" i="16"/>
  <c r="D124" i="16"/>
  <c r="C124" i="16"/>
  <c r="D123" i="16"/>
  <c r="C123" i="16"/>
  <c r="D122" i="16"/>
  <c r="C122" i="16"/>
  <c r="D121" i="16"/>
  <c r="C121" i="16"/>
  <c r="D118" i="16"/>
  <c r="C118" i="16"/>
  <c r="D117" i="16"/>
  <c r="C117" i="16"/>
  <c r="D116" i="16"/>
  <c r="C116" i="16"/>
  <c r="D115" i="16"/>
  <c r="C115" i="16"/>
  <c r="D114" i="16"/>
  <c r="C114" i="16"/>
  <c r="D113" i="16"/>
  <c r="C113" i="16"/>
  <c r="D112" i="16"/>
  <c r="C112" i="16"/>
  <c r="D111" i="16"/>
  <c r="C111" i="16"/>
  <c r="D110" i="16"/>
  <c r="C110" i="16"/>
  <c r="D109" i="16"/>
  <c r="C109" i="16"/>
  <c r="D104" i="16"/>
  <c r="C104" i="16"/>
  <c r="D103" i="16"/>
  <c r="C103" i="16"/>
  <c r="D102" i="16"/>
  <c r="C102" i="16"/>
  <c r="D101" i="16"/>
  <c r="C101" i="16"/>
  <c r="D100" i="16"/>
  <c r="C100" i="16"/>
  <c r="D99" i="16"/>
  <c r="C99" i="16"/>
  <c r="D98" i="16"/>
  <c r="C98" i="16"/>
  <c r="D97" i="16"/>
  <c r="C97" i="16"/>
  <c r="D96" i="16"/>
  <c r="C96" i="16"/>
  <c r="D95" i="16"/>
  <c r="C95" i="16"/>
  <c r="D94" i="16"/>
  <c r="C94" i="16"/>
  <c r="D93" i="16"/>
  <c r="C93" i="16"/>
  <c r="D92" i="16"/>
  <c r="C92" i="16"/>
  <c r="D91" i="16"/>
  <c r="C91" i="16"/>
  <c r="D90" i="16"/>
  <c r="C90" i="16"/>
  <c r="D89" i="16"/>
  <c r="C89" i="16"/>
  <c r="D88" i="16"/>
  <c r="C88" i="16"/>
  <c r="D87" i="16"/>
  <c r="C87" i="16"/>
  <c r="D86" i="16"/>
  <c r="C86" i="16"/>
  <c r="D85" i="16"/>
  <c r="C85" i="16"/>
  <c r="D84" i="16"/>
  <c r="C84" i="16"/>
  <c r="D83" i="16"/>
  <c r="C83" i="16"/>
  <c r="D82" i="16"/>
  <c r="C82" i="16"/>
  <c r="D81" i="16"/>
  <c r="C81" i="16"/>
  <c r="D80" i="16"/>
  <c r="C80" i="16"/>
  <c r="D79" i="16"/>
  <c r="C79" i="16"/>
  <c r="D78" i="16"/>
  <c r="C78" i="16"/>
  <c r="D77" i="16"/>
  <c r="C77" i="16"/>
  <c r="D76" i="16"/>
  <c r="C76" i="16"/>
  <c r="D75" i="16"/>
  <c r="C75" i="16"/>
  <c r="D74" i="16"/>
  <c r="C74" i="16"/>
  <c r="D73" i="16"/>
  <c r="C73" i="16"/>
  <c r="D72" i="16"/>
  <c r="C72" i="16"/>
  <c r="D68" i="16"/>
  <c r="C68" i="16"/>
  <c r="D67" i="16"/>
  <c r="C67" i="16"/>
  <c r="D66" i="16"/>
  <c r="C66" i="16"/>
  <c r="D65" i="16"/>
  <c r="C65" i="16"/>
  <c r="D64" i="16"/>
  <c r="C64" i="16"/>
  <c r="D63" i="16"/>
  <c r="C63" i="16"/>
  <c r="D62" i="16"/>
  <c r="C62" i="16"/>
  <c r="D61" i="16"/>
  <c r="C61" i="16"/>
  <c r="D60" i="16"/>
  <c r="C60" i="16"/>
  <c r="D59" i="16"/>
  <c r="C59" i="16"/>
  <c r="D58" i="16"/>
  <c r="C58" i="16"/>
  <c r="D57" i="16"/>
  <c r="C57" i="16"/>
  <c r="D56" i="16"/>
  <c r="C56" i="16"/>
  <c r="D55" i="16"/>
  <c r="C55" i="16"/>
  <c r="D54" i="16"/>
  <c r="C54" i="16"/>
  <c r="D53" i="16"/>
  <c r="C53" i="16"/>
  <c r="D52" i="16"/>
  <c r="C52" i="16"/>
  <c r="D51" i="16"/>
  <c r="C51" i="16"/>
  <c r="D50" i="16"/>
  <c r="C50" i="16"/>
  <c r="D49" i="16"/>
  <c r="C49" i="16"/>
  <c r="D48" i="16"/>
  <c r="C48" i="16"/>
  <c r="D47" i="16"/>
  <c r="C47" i="16"/>
  <c r="D46" i="16"/>
  <c r="C46" i="16"/>
  <c r="D45" i="16"/>
  <c r="C45" i="16"/>
  <c r="D44" i="16"/>
  <c r="C44" i="16"/>
  <c r="D43" i="16"/>
  <c r="C43" i="16"/>
  <c r="D42" i="16"/>
  <c r="C42" i="16"/>
  <c r="D41" i="16"/>
  <c r="C41" i="16"/>
  <c r="D40" i="16"/>
  <c r="C40" i="16"/>
  <c r="D39" i="16"/>
  <c r="C39" i="16"/>
  <c r="D38" i="16"/>
  <c r="C38" i="16"/>
  <c r="D37" i="16"/>
  <c r="C37" i="16"/>
  <c r="D36" i="16"/>
  <c r="C36" i="16"/>
  <c r="D35" i="16"/>
  <c r="C35" i="16"/>
  <c r="D34" i="16"/>
  <c r="C34" i="16"/>
  <c r="D33" i="16"/>
  <c r="C33" i="16"/>
  <c r="D32" i="16"/>
  <c r="C32" i="16"/>
  <c r="D31" i="16"/>
  <c r="C31" i="16"/>
  <c r="D30" i="16"/>
  <c r="C30" i="16"/>
  <c r="D29" i="16"/>
  <c r="C29" i="16"/>
  <c r="D28" i="16"/>
  <c r="C28" i="16"/>
  <c r="D27" i="16"/>
  <c r="C27" i="16"/>
  <c r="D26" i="16"/>
  <c r="C26" i="16"/>
  <c r="D25" i="16"/>
  <c r="C25" i="16"/>
  <c r="D24" i="16"/>
  <c r="C24" i="16"/>
  <c r="D23" i="16"/>
  <c r="C23" i="16"/>
  <c r="D22" i="16"/>
  <c r="C22" i="16"/>
  <c r="D21" i="16"/>
  <c r="C21" i="16"/>
  <c r="D20" i="16"/>
  <c r="C20" i="16"/>
  <c r="D19" i="16"/>
  <c r="C19" i="16"/>
  <c r="D18" i="16"/>
  <c r="C18" i="16"/>
  <c r="D17" i="16"/>
  <c r="C17" i="16"/>
  <c r="D16" i="16"/>
  <c r="C16" i="16"/>
  <c r="D15" i="16"/>
  <c r="C15" i="16"/>
  <c r="D14" i="16"/>
  <c r="C14" i="16"/>
  <c r="D13" i="16"/>
  <c r="C13" i="16"/>
  <c r="D12" i="16"/>
  <c r="C12" i="16"/>
  <c r="D11" i="16"/>
  <c r="C11" i="16"/>
  <c r="D10" i="16"/>
  <c r="C10" i="16"/>
  <c r="O476" i="16" s="1"/>
  <c r="F60" i="1" l="1"/>
  <c r="I17" i="1"/>
  <c r="I15" i="1"/>
  <c r="F33" i="1"/>
  <c r="F34" i="1"/>
  <c r="F61" i="1"/>
  <c r="E476" i="17"/>
  <c r="E475" i="17"/>
  <c r="F476" i="17"/>
  <c r="F474" i="17"/>
  <c r="G475" i="17"/>
  <c r="H476" i="17"/>
  <c r="G476" i="17"/>
  <c r="G474" i="17"/>
  <c r="H475" i="17"/>
  <c r="I476" i="17"/>
  <c r="H474" i="17"/>
  <c r="I475" i="17"/>
  <c r="F475" i="17"/>
  <c r="I474" i="17"/>
  <c r="O475" i="16"/>
  <c r="E476" i="16"/>
  <c r="E475" i="16"/>
  <c r="F476" i="16"/>
  <c r="G475" i="16"/>
  <c r="H476" i="16"/>
  <c r="G476" i="16"/>
  <c r="H475" i="16"/>
  <c r="I476" i="16"/>
  <c r="F475" i="16"/>
  <c r="I475" i="16"/>
  <c r="J476" i="16"/>
  <c r="J475" i="16"/>
  <c r="K476" i="16"/>
  <c r="K475" i="16"/>
  <c r="L476" i="16"/>
  <c r="L475" i="16"/>
  <c r="M476" i="16"/>
  <c r="M475" i="16"/>
  <c r="N476" i="16"/>
  <c r="N475" i="16"/>
  <c r="O475" i="10" l="1"/>
  <c r="N475" i="10"/>
  <c r="M475" i="10"/>
  <c r="L475" i="10"/>
  <c r="K475" i="10"/>
  <c r="J475" i="10"/>
  <c r="I475" i="10"/>
  <c r="H475" i="10"/>
  <c r="G475" i="10"/>
  <c r="F475" i="10"/>
  <c r="E475" i="10"/>
  <c r="F475" i="15"/>
  <c r="G475" i="15"/>
  <c r="H475" i="15"/>
  <c r="I475" i="15"/>
  <c r="J475" i="15"/>
  <c r="K475" i="15"/>
  <c r="N475" i="15"/>
  <c r="O475" i="15"/>
  <c r="E475" i="15"/>
  <c r="C10" i="15"/>
  <c r="D10" i="15"/>
  <c r="C11" i="15"/>
  <c r="D11" i="15"/>
  <c r="C12" i="15"/>
  <c r="D12" i="15"/>
  <c r="C13" i="15"/>
  <c r="D13" i="15"/>
  <c r="C14" i="15"/>
  <c r="D14" i="15"/>
  <c r="C15" i="15"/>
  <c r="D15" i="15"/>
  <c r="C16" i="15"/>
  <c r="D16" i="15"/>
  <c r="C17" i="15"/>
  <c r="D17" i="15"/>
  <c r="C18" i="15"/>
  <c r="D18" i="15"/>
  <c r="C19" i="15"/>
  <c r="D19" i="15"/>
  <c r="C20" i="15"/>
  <c r="D20" i="15"/>
  <c r="C21" i="15"/>
  <c r="D21" i="15"/>
  <c r="C22" i="15"/>
  <c r="D22" i="15"/>
  <c r="C23" i="15"/>
  <c r="D23" i="15"/>
  <c r="C24" i="15"/>
  <c r="D24" i="15"/>
  <c r="C25" i="15"/>
  <c r="D25" i="15"/>
  <c r="C26" i="15"/>
  <c r="D26" i="15"/>
  <c r="C27" i="15"/>
  <c r="D27" i="15"/>
  <c r="C28" i="15"/>
  <c r="D28" i="15"/>
  <c r="C29" i="15"/>
  <c r="D29" i="15"/>
  <c r="C30" i="15"/>
  <c r="D30" i="15"/>
  <c r="C31" i="15"/>
  <c r="D31" i="15"/>
  <c r="C32" i="15"/>
  <c r="D32" i="15"/>
  <c r="C33" i="15"/>
  <c r="D33" i="15"/>
  <c r="C34" i="15"/>
  <c r="D34" i="15"/>
  <c r="C35" i="15"/>
  <c r="D35" i="15"/>
  <c r="C36" i="15"/>
  <c r="D36" i="15"/>
  <c r="C37" i="15"/>
  <c r="D37" i="15"/>
  <c r="C38" i="15"/>
  <c r="D38" i="15"/>
  <c r="C39" i="15"/>
  <c r="D39" i="15"/>
  <c r="C40" i="15"/>
  <c r="D40" i="15"/>
  <c r="C41" i="15"/>
  <c r="D41" i="15"/>
  <c r="C42" i="15"/>
  <c r="D42" i="15"/>
  <c r="C43" i="15"/>
  <c r="D43" i="15"/>
  <c r="C44" i="15"/>
  <c r="D44" i="15"/>
  <c r="C45" i="15"/>
  <c r="D45" i="15"/>
  <c r="C46" i="15"/>
  <c r="D46" i="15"/>
  <c r="C47" i="15"/>
  <c r="D47" i="15"/>
  <c r="C48" i="15"/>
  <c r="D48" i="15"/>
  <c r="C49" i="15"/>
  <c r="D49" i="15"/>
  <c r="C50" i="15"/>
  <c r="D50" i="15"/>
  <c r="C51" i="15"/>
  <c r="D51" i="15"/>
  <c r="C52" i="15"/>
  <c r="D52" i="15"/>
  <c r="C53" i="15"/>
  <c r="D53" i="15"/>
  <c r="C54" i="15"/>
  <c r="D54" i="15"/>
  <c r="C55" i="15"/>
  <c r="D55" i="15"/>
  <c r="C56" i="15"/>
  <c r="D56" i="15"/>
  <c r="C57" i="15"/>
  <c r="D57" i="15"/>
  <c r="C58" i="15"/>
  <c r="D58" i="15"/>
  <c r="C59" i="15"/>
  <c r="D59" i="15"/>
  <c r="C60" i="15"/>
  <c r="D60" i="15"/>
  <c r="C61" i="15"/>
  <c r="D61" i="15"/>
  <c r="C62" i="15"/>
  <c r="D62" i="15"/>
  <c r="C63" i="15"/>
  <c r="D63" i="15"/>
  <c r="C64" i="15"/>
  <c r="D64" i="15"/>
  <c r="C65" i="15"/>
  <c r="D65" i="15"/>
  <c r="C66" i="15"/>
  <c r="D66" i="15"/>
  <c r="C67" i="15"/>
  <c r="D67" i="15"/>
  <c r="C68" i="15"/>
  <c r="D68" i="15"/>
  <c r="C72" i="15"/>
  <c r="D72" i="15"/>
  <c r="C73" i="15"/>
  <c r="D73" i="15"/>
  <c r="C74" i="15"/>
  <c r="D74" i="15"/>
  <c r="C75" i="15"/>
  <c r="D75" i="15"/>
  <c r="C76" i="15"/>
  <c r="D76" i="15"/>
  <c r="C77" i="15"/>
  <c r="D77" i="15"/>
  <c r="C78" i="15"/>
  <c r="D78" i="15"/>
  <c r="C79" i="15"/>
  <c r="D79" i="15"/>
  <c r="C80" i="15"/>
  <c r="D80" i="15"/>
  <c r="C81" i="15"/>
  <c r="D81" i="15"/>
  <c r="C82" i="15"/>
  <c r="D82" i="15"/>
  <c r="C83" i="15"/>
  <c r="D83" i="15"/>
  <c r="C84" i="15"/>
  <c r="D84" i="15"/>
  <c r="C85" i="15"/>
  <c r="D85" i="15"/>
  <c r="C86" i="15"/>
  <c r="D86" i="15"/>
  <c r="C87" i="15"/>
  <c r="D87" i="15"/>
  <c r="C88" i="15"/>
  <c r="D88" i="15"/>
  <c r="C89" i="15"/>
  <c r="D89" i="15"/>
  <c r="C90" i="15"/>
  <c r="D90" i="15"/>
  <c r="C91" i="15"/>
  <c r="D91" i="15"/>
  <c r="C92" i="15"/>
  <c r="D92" i="15"/>
  <c r="C93" i="15"/>
  <c r="D93" i="15"/>
  <c r="C94" i="15"/>
  <c r="D94" i="15"/>
  <c r="C95" i="15"/>
  <c r="D95" i="15"/>
  <c r="C96" i="15"/>
  <c r="D96" i="15"/>
  <c r="C97" i="15"/>
  <c r="D97" i="15"/>
  <c r="C98" i="15"/>
  <c r="D98" i="15"/>
  <c r="C99" i="15"/>
  <c r="D99" i="15"/>
  <c r="C100" i="15"/>
  <c r="D100" i="15"/>
  <c r="C101" i="15"/>
  <c r="D101" i="15"/>
  <c r="C102" i="15"/>
  <c r="D102" i="15"/>
  <c r="C103" i="15"/>
  <c r="D103" i="15"/>
  <c r="C104" i="15"/>
  <c r="D104" i="15"/>
  <c r="C109" i="15"/>
  <c r="D109" i="15"/>
  <c r="C110" i="15"/>
  <c r="D110" i="15"/>
  <c r="C111" i="15"/>
  <c r="D111" i="15"/>
  <c r="C112" i="15"/>
  <c r="D112" i="15"/>
  <c r="C113" i="15"/>
  <c r="D113" i="15"/>
  <c r="C114" i="15"/>
  <c r="D114" i="15"/>
  <c r="C115" i="15"/>
  <c r="D115" i="15"/>
  <c r="C116" i="15"/>
  <c r="D116" i="15"/>
  <c r="C117" i="15"/>
  <c r="D117" i="15"/>
  <c r="C118" i="15"/>
  <c r="D118" i="15"/>
  <c r="C121" i="15"/>
  <c r="D121" i="15"/>
  <c r="C122" i="15"/>
  <c r="D122" i="15"/>
  <c r="C123" i="15"/>
  <c r="D123" i="15"/>
  <c r="C124" i="15"/>
  <c r="D124" i="15"/>
  <c r="C125" i="15"/>
  <c r="D125" i="15"/>
  <c r="C128" i="15"/>
  <c r="D128" i="15"/>
  <c r="C129" i="15"/>
  <c r="D129" i="15"/>
  <c r="C130" i="15"/>
  <c r="D130" i="15"/>
  <c r="C131" i="15"/>
  <c r="D131" i="15"/>
  <c r="C134" i="15"/>
  <c r="D134" i="15"/>
  <c r="C135" i="15"/>
  <c r="D135" i="15"/>
  <c r="C136" i="15"/>
  <c r="D136" i="15"/>
  <c r="C137" i="15"/>
  <c r="D137" i="15"/>
  <c r="C138" i="15"/>
  <c r="D138" i="15"/>
  <c r="C141" i="15"/>
  <c r="D141" i="15"/>
  <c r="C142" i="15"/>
  <c r="D142" i="15"/>
  <c r="C143" i="15"/>
  <c r="D143" i="15"/>
  <c r="C144" i="15"/>
  <c r="D144" i="15"/>
  <c r="C145" i="15"/>
  <c r="D145" i="15"/>
  <c r="C146" i="15"/>
  <c r="D146" i="15"/>
  <c r="C147" i="15"/>
  <c r="D147" i="15"/>
  <c r="C150" i="15"/>
  <c r="D150" i="15"/>
  <c r="C151" i="15"/>
  <c r="D151" i="15"/>
  <c r="C152" i="15"/>
  <c r="D152" i="15"/>
  <c r="C153" i="15"/>
  <c r="D153" i="15"/>
  <c r="C154" i="15"/>
  <c r="D154" i="15"/>
  <c r="C160" i="15"/>
  <c r="D160" i="15"/>
  <c r="C161" i="15"/>
  <c r="D161" i="15"/>
  <c r="C163" i="15"/>
  <c r="D163" i="15"/>
  <c r="C164" i="15"/>
  <c r="D164" i="15"/>
  <c r="C165" i="15"/>
  <c r="D165" i="15"/>
  <c r="C166" i="15"/>
  <c r="D166" i="15"/>
  <c r="C167" i="15"/>
  <c r="D167" i="15"/>
  <c r="C169" i="15"/>
  <c r="D169" i="15"/>
  <c r="C170" i="15"/>
  <c r="D170" i="15"/>
  <c r="C171" i="15"/>
  <c r="D171" i="15"/>
  <c r="C172" i="15"/>
  <c r="D172" i="15"/>
  <c r="C173" i="15"/>
  <c r="D173" i="15"/>
  <c r="C174" i="15"/>
  <c r="D174" i="15"/>
  <c r="C177" i="15"/>
  <c r="D177" i="15"/>
  <c r="C178" i="15"/>
  <c r="D178" i="15"/>
  <c r="C179" i="15"/>
  <c r="D179" i="15"/>
  <c r="C180" i="15"/>
  <c r="D180" i="15"/>
  <c r="C181" i="15"/>
  <c r="D181" i="15"/>
  <c r="C182" i="15"/>
  <c r="D182" i="15"/>
  <c r="C185" i="15"/>
  <c r="D185" i="15"/>
  <c r="C186" i="15"/>
  <c r="D186" i="15"/>
  <c r="C188" i="15"/>
  <c r="D188" i="15"/>
  <c r="C189" i="15"/>
  <c r="D189" i="15"/>
  <c r="C190" i="15"/>
  <c r="D190" i="15"/>
  <c r="C191" i="15"/>
  <c r="D191" i="15"/>
  <c r="C193" i="15"/>
  <c r="D193" i="15"/>
  <c r="C194" i="15"/>
  <c r="D194" i="15"/>
  <c r="C195" i="15"/>
  <c r="D195" i="15"/>
  <c r="C196" i="15"/>
  <c r="D196" i="15"/>
  <c r="C197" i="15"/>
  <c r="D197" i="15"/>
  <c r="C198" i="15"/>
  <c r="D198" i="15"/>
  <c r="C199" i="15"/>
  <c r="D199" i="15"/>
  <c r="C201" i="15"/>
  <c r="D201" i="15"/>
  <c r="C202" i="15"/>
  <c r="D202" i="15"/>
  <c r="C203" i="15"/>
  <c r="D203" i="15"/>
  <c r="C204" i="15"/>
  <c r="D204" i="15"/>
  <c r="C205" i="15"/>
  <c r="D205" i="15"/>
  <c r="C206" i="15"/>
  <c r="D206" i="15"/>
  <c r="C207" i="15"/>
  <c r="D207" i="15"/>
  <c r="C208" i="15"/>
  <c r="D208" i="15"/>
  <c r="C209" i="15"/>
  <c r="D209" i="15"/>
  <c r="C211" i="15"/>
  <c r="D211" i="15"/>
  <c r="C212" i="15"/>
  <c r="D212" i="15"/>
  <c r="C213" i="15"/>
  <c r="D213" i="15"/>
  <c r="C214" i="15"/>
  <c r="D214" i="15"/>
  <c r="C215" i="15"/>
  <c r="D215" i="15"/>
  <c r="C216" i="15"/>
  <c r="D216" i="15"/>
  <c r="C217" i="15"/>
  <c r="D217" i="15"/>
  <c r="C218" i="15"/>
  <c r="D218" i="15"/>
  <c r="C219" i="15"/>
  <c r="D219" i="15"/>
  <c r="C221" i="15"/>
  <c r="D221" i="15"/>
  <c r="C222" i="15"/>
  <c r="D222" i="15"/>
  <c r="C223" i="15"/>
  <c r="D223" i="15"/>
  <c r="C224" i="15"/>
  <c r="D224" i="15"/>
  <c r="C225" i="15"/>
  <c r="D225" i="15"/>
  <c r="C226" i="15"/>
  <c r="D226" i="15"/>
  <c r="C227" i="15"/>
  <c r="D227" i="15"/>
  <c r="C230" i="15"/>
  <c r="D230" i="15"/>
  <c r="C231" i="15"/>
  <c r="D231" i="15"/>
  <c r="C232" i="15"/>
  <c r="D232" i="15"/>
  <c r="C233" i="15"/>
  <c r="D233" i="15"/>
  <c r="C234" i="15"/>
  <c r="D234" i="15"/>
  <c r="C235" i="15"/>
  <c r="D235" i="15"/>
  <c r="C236" i="15"/>
  <c r="D236" i="15"/>
  <c r="C238" i="15"/>
  <c r="D238" i="15"/>
  <c r="C239" i="15"/>
  <c r="D239" i="15"/>
  <c r="C240" i="15"/>
  <c r="D240" i="15"/>
  <c r="C241" i="15"/>
  <c r="D241" i="15"/>
  <c r="C242" i="15"/>
  <c r="D242" i="15"/>
  <c r="C243" i="15"/>
  <c r="D243" i="15"/>
  <c r="C245" i="15"/>
  <c r="D245" i="15"/>
  <c r="C246" i="15"/>
  <c r="D246" i="15"/>
  <c r="C247" i="15"/>
  <c r="D247" i="15"/>
  <c r="C248" i="15"/>
  <c r="D248" i="15"/>
  <c r="C249" i="15"/>
  <c r="D249" i="15"/>
  <c r="C250" i="15"/>
  <c r="D250" i="15"/>
  <c r="C251" i="15"/>
  <c r="D251" i="15"/>
  <c r="C252" i="15"/>
  <c r="D252" i="15"/>
  <c r="C253" i="15"/>
  <c r="D253" i="15"/>
  <c r="C254" i="15"/>
  <c r="D254" i="15"/>
  <c r="C255" i="15"/>
  <c r="D255" i="15"/>
  <c r="C256" i="15"/>
  <c r="D256" i="15"/>
  <c r="C257" i="15"/>
  <c r="D257" i="15"/>
  <c r="C259" i="15"/>
  <c r="D259" i="15"/>
  <c r="C260" i="15"/>
  <c r="D260" i="15"/>
  <c r="C261" i="15"/>
  <c r="D261" i="15"/>
  <c r="C262" i="15"/>
  <c r="D262" i="15"/>
  <c r="C263" i="15"/>
  <c r="D263" i="15"/>
  <c r="C264" i="15"/>
  <c r="D264" i="15"/>
  <c r="C265" i="15"/>
  <c r="D265" i="15"/>
  <c r="C267" i="15"/>
  <c r="D267" i="15"/>
  <c r="C268" i="15"/>
  <c r="D268" i="15"/>
  <c r="C269" i="15"/>
  <c r="D269" i="15"/>
  <c r="C270" i="15"/>
  <c r="D270" i="15"/>
  <c r="C271" i="15"/>
  <c r="D271" i="15"/>
  <c r="C272" i="15"/>
  <c r="D272" i="15"/>
  <c r="C273" i="15"/>
  <c r="D273" i="15"/>
  <c r="C274" i="15"/>
  <c r="D274" i="15"/>
  <c r="C275" i="15"/>
  <c r="D275" i="15"/>
  <c r="C276" i="15"/>
  <c r="D276" i="15"/>
  <c r="C277" i="15"/>
  <c r="D277" i="15"/>
  <c r="C278" i="15"/>
  <c r="D278" i="15"/>
  <c r="C280" i="15"/>
  <c r="D280" i="15"/>
  <c r="C281" i="15"/>
  <c r="D281" i="15"/>
  <c r="C282" i="15"/>
  <c r="D282" i="15"/>
  <c r="C283" i="15"/>
  <c r="D283" i="15"/>
  <c r="C284" i="15"/>
  <c r="D284" i="15"/>
  <c r="C285" i="15"/>
  <c r="D285" i="15"/>
  <c r="C286" i="15"/>
  <c r="D286" i="15"/>
  <c r="C287" i="15"/>
  <c r="D287" i="15"/>
  <c r="C288" i="15"/>
  <c r="D288" i="15"/>
  <c r="C289" i="15"/>
  <c r="D289" i="15"/>
  <c r="C290" i="15"/>
  <c r="D290" i="15"/>
  <c r="C292" i="15"/>
  <c r="D292" i="15"/>
  <c r="C293" i="15"/>
  <c r="D293" i="15"/>
  <c r="C294" i="15"/>
  <c r="D294" i="15"/>
  <c r="C295" i="15"/>
  <c r="D295" i="15"/>
  <c r="C296" i="15"/>
  <c r="D296" i="15"/>
  <c r="C297" i="15"/>
  <c r="D297" i="15"/>
  <c r="C298" i="15"/>
  <c r="D298" i="15"/>
  <c r="C299" i="15"/>
  <c r="D299" i="15"/>
  <c r="C300" i="15"/>
  <c r="D300" i="15"/>
  <c r="C301" i="15"/>
  <c r="D301" i="15"/>
  <c r="C302" i="15"/>
  <c r="D302" i="15"/>
  <c r="C303" i="15"/>
  <c r="D303" i="15"/>
  <c r="C304" i="15"/>
  <c r="D304" i="15"/>
  <c r="C306" i="15"/>
  <c r="D306" i="15"/>
  <c r="C307" i="15"/>
  <c r="D307" i="15"/>
  <c r="C308" i="15"/>
  <c r="D308" i="15"/>
  <c r="C309" i="15"/>
  <c r="D309" i="15"/>
  <c r="C310" i="15"/>
  <c r="D310" i="15"/>
  <c r="C311" i="15"/>
  <c r="D311" i="15"/>
  <c r="C312" i="15"/>
  <c r="D312" i="15"/>
  <c r="C313" i="15"/>
  <c r="D313" i="15"/>
  <c r="C314" i="15"/>
  <c r="D314" i="15"/>
  <c r="C315" i="15"/>
  <c r="D315" i="15"/>
  <c r="C316" i="15"/>
  <c r="D316" i="15"/>
  <c r="C317" i="15"/>
  <c r="D317" i="15"/>
  <c r="C318" i="15"/>
  <c r="D318" i="15"/>
  <c r="C320" i="15"/>
  <c r="D320" i="15"/>
  <c r="C321" i="15"/>
  <c r="D321" i="15"/>
  <c r="C322" i="15"/>
  <c r="D322" i="15"/>
  <c r="C323" i="15"/>
  <c r="D323" i="15"/>
  <c r="C324" i="15"/>
  <c r="D324" i="15"/>
  <c r="C325" i="15"/>
  <c r="D325" i="15"/>
  <c r="C326" i="15"/>
  <c r="D326" i="15"/>
  <c r="C327" i="15"/>
  <c r="D327" i="15"/>
  <c r="C329" i="15"/>
  <c r="D329" i="15"/>
  <c r="C330" i="15"/>
  <c r="D330" i="15"/>
  <c r="C331" i="15"/>
  <c r="D331" i="15"/>
  <c r="C332" i="15"/>
  <c r="D332" i="15"/>
  <c r="C333" i="15"/>
  <c r="D333" i="15"/>
  <c r="C334" i="15"/>
  <c r="D334" i="15"/>
  <c r="C335" i="15"/>
  <c r="D335" i="15"/>
  <c r="C336" i="15"/>
  <c r="D336" i="15"/>
  <c r="C338" i="15"/>
  <c r="D338" i="15"/>
  <c r="C339" i="15"/>
  <c r="D339" i="15"/>
  <c r="C340" i="15"/>
  <c r="D340" i="15"/>
  <c r="C341" i="15"/>
  <c r="D341" i="15"/>
  <c r="C342" i="15"/>
  <c r="D342" i="15"/>
  <c r="C343" i="15"/>
  <c r="D343" i="15"/>
  <c r="C344" i="15"/>
  <c r="D344" i="15"/>
  <c r="C345" i="15"/>
  <c r="D345" i="15"/>
  <c r="C347" i="15"/>
  <c r="D347" i="15"/>
  <c r="C348" i="15"/>
  <c r="D348" i="15"/>
  <c r="C349" i="15"/>
  <c r="D349" i="15"/>
  <c r="C350" i="15"/>
  <c r="D350" i="15"/>
  <c r="C351" i="15"/>
  <c r="D351" i="15"/>
  <c r="C352" i="15"/>
  <c r="D352" i="15"/>
  <c r="C353" i="15"/>
  <c r="D353" i="15"/>
  <c r="C354" i="15"/>
  <c r="D354" i="15"/>
  <c r="C355" i="15"/>
  <c r="D355" i="15"/>
  <c r="C356" i="15"/>
  <c r="D356" i="15"/>
  <c r="C359" i="15"/>
  <c r="D359" i="15"/>
  <c r="C360" i="15"/>
  <c r="D360" i="15"/>
  <c r="C361" i="15"/>
  <c r="D361" i="15"/>
  <c r="C362" i="15"/>
  <c r="D362" i="15"/>
  <c r="C363" i="15"/>
  <c r="D363" i="15"/>
  <c r="C364" i="15"/>
  <c r="D364" i="15"/>
  <c r="C366" i="15"/>
  <c r="D366" i="15"/>
  <c r="C367" i="15"/>
  <c r="D367" i="15"/>
  <c r="C368" i="15"/>
  <c r="D368" i="15"/>
  <c r="C369" i="15"/>
  <c r="D369" i="15"/>
  <c r="C370" i="15"/>
  <c r="D370" i="15"/>
  <c r="C371" i="15"/>
  <c r="D371" i="15"/>
  <c r="C372" i="15"/>
  <c r="D372" i="15"/>
  <c r="C373" i="15"/>
  <c r="D373" i="15"/>
  <c r="C375" i="15"/>
  <c r="D375" i="15"/>
  <c r="C376" i="15"/>
  <c r="D376" i="15"/>
  <c r="C377" i="15"/>
  <c r="D377" i="15"/>
  <c r="C378" i="15"/>
  <c r="D378" i="15"/>
  <c r="C379" i="15"/>
  <c r="D379" i="15"/>
  <c r="C380" i="15"/>
  <c r="D380" i="15"/>
  <c r="C381" i="15"/>
  <c r="D381" i="15"/>
  <c r="C382" i="15"/>
  <c r="D382" i="15"/>
  <c r="C384" i="15"/>
  <c r="D384" i="15"/>
  <c r="C385" i="15"/>
  <c r="D385" i="15"/>
  <c r="C386" i="15"/>
  <c r="D386" i="15"/>
  <c r="C387" i="15"/>
  <c r="D387" i="15"/>
  <c r="C388" i="15"/>
  <c r="D388" i="15"/>
  <c r="C389" i="15"/>
  <c r="D389" i="15"/>
  <c r="C392" i="15"/>
  <c r="D392" i="15"/>
  <c r="C393" i="15"/>
  <c r="D393" i="15"/>
  <c r="C394" i="15"/>
  <c r="D394" i="15"/>
  <c r="C395" i="15"/>
  <c r="D395" i="15"/>
  <c r="C396" i="15"/>
  <c r="D396" i="15"/>
  <c r="C398" i="15"/>
  <c r="D398" i="15"/>
  <c r="C399" i="15"/>
  <c r="D399" i="15"/>
  <c r="C400" i="15"/>
  <c r="D400" i="15"/>
  <c r="C401" i="15"/>
  <c r="D401" i="15"/>
  <c r="C402" i="15"/>
  <c r="D402" i="15"/>
  <c r="C403" i="15"/>
  <c r="D403" i="15"/>
  <c r="C404" i="15"/>
  <c r="D404" i="15"/>
  <c r="C406" i="15"/>
  <c r="D406" i="15"/>
  <c r="C407" i="15"/>
  <c r="D407" i="15"/>
  <c r="C408" i="15"/>
  <c r="D408" i="15"/>
  <c r="C409" i="15"/>
  <c r="D409" i="15"/>
  <c r="C410" i="15"/>
  <c r="D410" i="15"/>
  <c r="C411" i="15"/>
  <c r="D411" i="15"/>
  <c r="C412" i="15"/>
  <c r="D412" i="15"/>
  <c r="C413" i="15"/>
  <c r="D413" i="15"/>
  <c r="C414" i="15"/>
  <c r="D414" i="15"/>
  <c r="C416" i="15"/>
  <c r="D416" i="15"/>
  <c r="C417" i="15"/>
  <c r="D417" i="15"/>
  <c r="C418" i="15"/>
  <c r="D418" i="15"/>
  <c r="C419" i="15"/>
  <c r="D419" i="15"/>
  <c r="C420" i="15"/>
  <c r="D420" i="15"/>
  <c r="C421" i="15"/>
  <c r="D421" i="15"/>
  <c r="C422" i="15"/>
  <c r="D422" i="15"/>
  <c r="C423" i="15"/>
  <c r="D423" i="15"/>
  <c r="C424" i="15"/>
  <c r="D424" i="15"/>
  <c r="C425" i="15"/>
  <c r="D425" i="15"/>
  <c r="C427" i="15"/>
  <c r="D427" i="15"/>
  <c r="C428" i="15"/>
  <c r="D428" i="15"/>
  <c r="C429" i="15"/>
  <c r="D429" i="15"/>
  <c r="C430" i="15"/>
  <c r="D430" i="15"/>
  <c r="C431" i="15"/>
  <c r="D431" i="15"/>
  <c r="C432" i="15"/>
  <c r="D432" i="15"/>
  <c r="C433" i="15"/>
  <c r="D433" i="15"/>
  <c r="C434" i="15"/>
  <c r="D434" i="15"/>
  <c r="C435" i="15"/>
  <c r="D435" i="15"/>
  <c r="C436" i="15"/>
  <c r="D436" i="15"/>
  <c r="C437" i="15"/>
  <c r="D437" i="15"/>
  <c r="C438" i="15"/>
  <c r="D438" i="15"/>
  <c r="C440" i="15"/>
  <c r="D440" i="15"/>
  <c r="C441" i="15"/>
  <c r="D441" i="15"/>
  <c r="C442" i="15"/>
  <c r="D442" i="15"/>
  <c r="C443" i="15"/>
  <c r="D443" i="15"/>
  <c r="C444" i="15"/>
  <c r="D444" i="15"/>
  <c r="C445" i="15"/>
  <c r="D445" i="15"/>
  <c r="C447" i="15"/>
  <c r="D447" i="15"/>
  <c r="C448" i="15"/>
  <c r="D448" i="15"/>
  <c r="C449" i="15"/>
  <c r="D449" i="15"/>
  <c r="C450" i="15"/>
  <c r="D450" i="15"/>
  <c r="C451" i="15"/>
  <c r="D451" i="15"/>
  <c r="C452" i="15"/>
  <c r="D452" i="15"/>
  <c r="C453" i="15"/>
  <c r="D453" i="15"/>
  <c r="C454" i="15"/>
  <c r="D454" i="15"/>
  <c r="C457" i="15"/>
  <c r="D457" i="15"/>
  <c r="C458" i="15"/>
  <c r="D458" i="15"/>
  <c r="C459" i="15"/>
  <c r="D459" i="15"/>
  <c r="C460" i="15"/>
  <c r="D460" i="15"/>
  <c r="C462" i="15"/>
  <c r="D462" i="15"/>
  <c r="C463" i="15"/>
  <c r="D463" i="15"/>
  <c r="C464" i="15"/>
  <c r="D464" i="15"/>
  <c r="C465" i="15"/>
  <c r="D465" i="15"/>
  <c r="C466" i="15"/>
  <c r="D466" i="15"/>
  <c r="C467" i="15"/>
  <c r="D467" i="15"/>
  <c r="C468" i="15"/>
  <c r="D468" i="15"/>
  <c r="F476" i="15"/>
  <c r="E476" i="15" l="1"/>
  <c r="K476" i="10" l="1"/>
  <c r="L476" i="10"/>
  <c r="M476" i="10"/>
  <c r="N476" i="10"/>
  <c r="O476" i="10"/>
  <c r="J475" i="11" l="1"/>
  <c r="O476" i="11"/>
  <c r="F475" i="11"/>
  <c r="G475" i="11"/>
  <c r="F476" i="11"/>
  <c r="K475" i="11"/>
  <c r="L475" i="11"/>
  <c r="L476" i="11"/>
  <c r="K476" i="11"/>
  <c r="O475" i="11"/>
  <c r="J476" i="11"/>
  <c r="E475" i="11"/>
  <c r="G476" i="11"/>
  <c r="N476" i="15" l="1"/>
  <c r="O476" i="15"/>
  <c r="K23" i="1"/>
  <c r="L23" i="1"/>
  <c r="M23" i="1"/>
  <c r="M26" i="1" s="1"/>
  <c r="N23" i="1"/>
  <c r="N26" i="1" s="1"/>
  <c r="O23" i="1"/>
  <c r="J23" i="1"/>
  <c r="I23" i="1"/>
  <c r="F43" i="1" l="1"/>
  <c r="F52" i="1"/>
  <c r="F51" i="1"/>
  <c r="J21" i="1"/>
  <c r="M21" i="1"/>
  <c r="I21" i="1"/>
  <c r="K21" i="1"/>
  <c r="F42" i="1"/>
  <c r="L21" i="1"/>
  <c r="N21" i="1"/>
  <c r="O21" i="1"/>
  <c r="F25" i="1"/>
  <c r="F24" i="1"/>
  <c r="I25" i="1" l="1"/>
  <c r="M24" i="1"/>
  <c r="M25" i="1"/>
  <c r="J25" i="1"/>
  <c r="O25" i="1"/>
  <c r="N24" i="1"/>
  <c r="N25" i="1"/>
  <c r="L25" i="1"/>
  <c r="K25" i="1"/>
  <c r="G476" i="15" l="1"/>
  <c r="J476" i="15"/>
  <c r="K476" i="15"/>
  <c r="H476" i="15"/>
  <c r="I476" i="15"/>
  <c r="D468" i="11" l="1"/>
  <c r="C468" i="11"/>
  <c r="D467" i="11"/>
  <c r="C467" i="11"/>
  <c r="D466" i="11"/>
  <c r="C466" i="11"/>
  <c r="D465" i="11"/>
  <c r="C465" i="11"/>
  <c r="D464" i="11"/>
  <c r="C464" i="11"/>
  <c r="D463" i="11"/>
  <c r="C463" i="11"/>
  <c r="D462" i="11"/>
  <c r="C462" i="11"/>
  <c r="D460" i="11"/>
  <c r="C460" i="11"/>
  <c r="D459" i="11"/>
  <c r="C459" i="11"/>
  <c r="D458" i="11"/>
  <c r="C458" i="11"/>
  <c r="D457" i="11"/>
  <c r="C457" i="11"/>
  <c r="D454" i="11"/>
  <c r="C454" i="11"/>
  <c r="D453" i="11"/>
  <c r="C453" i="11"/>
  <c r="D452" i="11"/>
  <c r="C452" i="11"/>
  <c r="D451" i="11"/>
  <c r="C451" i="11"/>
  <c r="D450" i="11"/>
  <c r="C450" i="11"/>
  <c r="D449" i="11"/>
  <c r="C449" i="11"/>
  <c r="D448" i="11"/>
  <c r="C448" i="11"/>
  <c r="D447" i="11"/>
  <c r="C447" i="11"/>
  <c r="D445" i="11"/>
  <c r="C445" i="11"/>
  <c r="D444" i="11"/>
  <c r="C444" i="11"/>
  <c r="D443" i="11"/>
  <c r="C443" i="11"/>
  <c r="D442" i="11"/>
  <c r="C442" i="11"/>
  <c r="D441" i="11"/>
  <c r="C441" i="11"/>
  <c r="D440" i="11"/>
  <c r="C440" i="11"/>
  <c r="D438" i="11"/>
  <c r="C438" i="11"/>
  <c r="D437" i="11"/>
  <c r="C437" i="11"/>
  <c r="D436" i="11"/>
  <c r="C436" i="11"/>
  <c r="D435" i="11"/>
  <c r="C435" i="11"/>
  <c r="D434" i="11"/>
  <c r="C434" i="11"/>
  <c r="D433" i="11"/>
  <c r="C433" i="11"/>
  <c r="D432" i="11"/>
  <c r="C432" i="11"/>
  <c r="D431" i="11"/>
  <c r="C431" i="11"/>
  <c r="D430" i="11"/>
  <c r="C430" i="11"/>
  <c r="D429" i="11"/>
  <c r="C429" i="11"/>
  <c r="D428" i="11"/>
  <c r="C428" i="11"/>
  <c r="D427" i="11"/>
  <c r="C427" i="11"/>
  <c r="D425" i="11"/>
  <c r="C425" i="11"/>
  <c r="D424" i="11"/>
  <c r="C424" i="11"/>
  <c r="D423" i="11"/>
  <c r="C423" i="11"/>
  <c r="D422" i="11"/>
  <c r="C422" i="11"/>
  <c r="D421" i="11"/>
  <c r="C421" i="11"/>
  <c r="D420" i="11"/>
  <c r="C420" i="11"/>
  <c r="D419" i="11"/>
  <c r="C419" i="11"/>
  <c r="D418" i="11"/>
  <c r="C418" i="11"/>
  <c r="D417" i="11"/>
  <c r="C417" i="11"/>
  <c r="D416" i="11"/>
  <c r="C416" i="11"/>
  <c r="D414" i="11"/>
  <c r="C414" i="11"/>
  <c r="D413" i="11"/>
  <c r="C413" i="11"/>
  <c r="D412" i="11"/>
  <c r="C412" i="11"/>
  <c r="D411" i="11"/>
  <c r="C411" i="11"/>
  <c r="D410" i="11"/>
  <c r="C410" i="11"/>
  <c r="D409" i="11"/>
  <c r="C409" i="11"/>
  <c r="D408" i="11"/>
  <c r="C408" i="11"/>
  <c r="D407" i="11"/>
  <c r="C407" i="11"/>
  <c r="D406" i="11"/>
  <c r="C406" i="11"/>
  <c r="D404" i="11"/>
  <c r="C404" i="11"/>
  <c r="D403" i="11"/>
  <c r="C403" i="11"/>
  <c r="D402" i="11"/>
  <c r="C402" i="11"/>
  <c r="D401" i="11"/>
  <c r="C401" i="11"/>
  <c r="D400" i="11"/>
  <c r="C400" i="11"/>
  <c r="D399" i="11"/>
  <c r="C399" i="11"/>
  <c r="D398" i="11"/>
  <c r="C398" i="11"/>
  <c r="D396" i="11"/>
  <c r="C396" i="11"/>
  <c r="D395" i="11"/>
  <c r="C395" i="11"/>
  <c r="D394" i="11"/>
  <c r="C394" i="11"/>
  <c r="D393" i="11"/>
  <c r="C393" i="11"/>
  <c r="D392" i="11"/>
  <c r="C392" i="11"/>
  <c r="D389" i="11"/>
  <c r="C389" i="11"/>
  <c r="D388" i="11"/>
  <c r="C388" i="11"/>
  <c r="D387" i="11"/>
  <c r="C387" i="11"/>
  <c r="D386" i="11"/>
  <c r="C386" i="11"/>
  <c r="D385" i="11"/>
  <c r="C385" i="11"/>
  <c r="D384" i="11"/>
  <c r="C384" i="11"/>
  <c r="D382" i="11"/>
  <c r="C382" i="11"/>
  <c r="D381" i="11"/>
  <c r="C381" i="11"/>
  <c r="D380" i="11"/>
  <c r="C380" i="11"/>
  <c r="D379" i="11"/>
  <c r="C379" i="11"/>
  <c r="D378" i="11"/>
  <c r="C378" i="11"/>
  <c r="D377" i="11"/>
  <c r="C377" i="11"/>
  <c r="D376" i="11"/>
  <c r="C376" i="11"/>
  <c r="D375" i="11"/>
  <c r="C375" i="11"/>
  <c r="D373" i="11"/>
  <c r="C373" i="11"/>
  <c r="D372" i="11"/>
  <c r="C372" i="11"/>
  <c r="D371" i="11"/>
  <c r="C371" i="11"/>
  <c r="D370" i="11"/>
  <c r="C370" i="11"/>
  <c r="D369" i="11"/>
  <c r="C369" i="11"/>
  <c r="D368" i="11"/>
  <c r="C368" i="11"/>
  <c r="D367" i="11"/>
  <c r="C367" i="11"/>
  <c r="D366" i="11"/>
  <c r="C366" i="11"/>
  <c r="D364" i="11"/>
  <c r="C364" i="11"/>
  <c r="D363" i="11"/>
  <c r="C363" i="11"/>
  <c r="D362" i="11"/>
  <c r="C362" i="11"/>
  <c r="D361" i="11"/>
  <c r="C361" i="11"/>
  <c r="D360" i="11"/>
  <c r="C360" i="11"/>
  <c r="D359" i="11"/>
  <c r="C359" i="11"/>
  <c r="D356" i="11"/>
  <c r="C356" i="11"/>
  <c r="D355" i="11"/>
  <c r="C355" i="11"/>
  <c r="D354" i="11"/>
  <c r="C354" i="11"/>
  <c r="D353" i="11"/>
  <c r="C353" i="11"/>
  <c r="D352" i="11"/>
  <c r="C352" i="11"/>
  <c r="D351" i="11"/>
  <c r="C351" i="11"/>
  <c r="D350" i="11"/>
  <c r="C350" i="11"/>
  <c r="D349" i="11"/>
  <c r="C349" i="11"/>
  <c r="D348" i="11"/>
  <c r="C348" i="11"/>
  <c r="D347" i="11"/>
  <c r="C347" i="11"/>
  <c r="D345" i="11"/>
  <c r="C345" i="11"/>
  <c r="D344" i="11"/>
  <c r="C344" i="11"/>
  <c r="D343" i="11"/>
  <c r="C343" i="11"/>
  <c r="D342" i="11"/>
  <c r="C342" i="11"/>
  <c r="D341" i="11"/>
  <c r="C341" i="11"/>
  <c r="D340" i="11"/>
  <c r="C340" i="11"/>
  <c r="D339" i="11"/>
  <c r="C339" i="11"/>
  <c r="D338" i="11"/>
  <c r="C338" i="11"/>
  <c r="D336" i="11"/>
  <c r="C336" i="11"/>
  <c r="D335" i="11"/>
  <c r="C335" i="11"/>
  <c r="D334" i="11"/>
  <c r="C334" i="11"/>
  <c r="D333" i="11"/>
  <c r="C333" i="11"/>
  <c r="D332" i="11"/>
  <c r="C332" i="11"/>
  <c r="D331" i="11"/>
  <c r="C331" i="11"/>
  <c r="D330" i="11"/>
  <c r="C330" i="11"/>
  <c r="D329" i="11"/>
  <c r="C329" i="11"/>
  <c r="D327" i="11"/>
  <c r="C327" i="11"/>
  <c r="D326" i="11"/>
  <c r="C326" i="11"/>
  <c r="D325" i="11"/>
  <c r="C325" i="11"/>
  <c r="D324" i="11"/>
  <c r="C324" i="11"/>
  <c r="D323" i="11"/>
  <c r="C323" i="11"/>
  <c r="D322" i="11"/>
  <c r="C322" i="11"/>
  <c r="D321" i="11"/>
  <c r="C321" i="11"/>
  <c r="D320" i="11"/>
  <c r="C320" i="11"/>
  <c r="D318" i="11"/>
  <c r="C318" i="11"/>
  <c r="D317" i="11"/>
  <c r="C317" i="11"/>
  <c r="D316" i="11"/>
  <c r="C316" i="11"/>
  <c r="D315" i="11"/>
  <c r="C315" i="11"/>
  <c r="D314" i="11"/>
  <c r="C314" i="11"/>
  <c r="D313" i="11"/>
  <c r="C313" i="11"/>
  <c r="D312" i="11"/>
  <c r="C312" i="11"/>
  <c r="D311" i="11"/>
  <c r="C311" i="11"/>
  <c r="D310" i="11"/>
  <c r="C310" i="11"/>
  <c r="D309" i="11"/>
  <c r="C309" i="11"/>
  <c r="D308" i="11"/>
  <c r="C308" i="11"/>
  <c r="D307" i="11"/>
  <c r="C307" i="11"/>
  <c r="D306" i="11"/>
  <c r="C306" i="11"/>
  <c r="D304" i="11"/>
  <c r="C304" i="11"/>
  <c r="D303" i="11"/>
  <c r="C303" i="11"/>
  <c r="D302" i="11"/>
  <c r="C302" i="11"/>
  <c r="D301" i="11"/>
  <c r="C301" i="11"/>
  <c r="D300" i="11"/>
  <c r="C300" i="11"/>
  <c r="D299" i="11"/>
  <c r="C299" i="11"/>
  <c r="D298" i="11"/>
  <c r="C298" i="11"/>
  <c r="D297" i="11"/>
  <c r="C297" i="11"/>
  <c r="D296" i="11"/>
  <c r="C296" i="11"/>
  <c r="D295" i="11"/>
  <c r="C295" i="11"/>
  <c r="D294" i="11"/>
  <c r="C294" i="11"/>
  <c r="D293" i="11"/>
  <c r="C293" i="11"/>
  <c r="D292" i="11"/>
  <c r="C292" i="11"/>
  <c r="D290" i="11"/>
  <c r="C290" i="11"/>
  <c r="D289" i="11"/>
  <c r="C289" i="11"/>
  <c r="D288" i="11"/>
  <c r="C288" i="11"/>
  <c r="D287" i="11"/>
  <c r="C287" i="11"/>
  <c r="D286" i="11"/>
  <c r="C286" i="11"/>
  <c r="D285" i="11"/>
  <c r="C285" i="11"/>
  <c r="D284" i="11"/>
  <c r="C284" i="11"/>
  <c r="D283" i="11"/>
  <c r="C283" i="11"/>
  <c r="D282" i="11"/>
  <c r="C282" i="11"/>
  <c r="D281" i="11"/>
  <c r="C281" i="11"/>
  <c r="D280" i="11"/>
  <c r="C280" i="11"/>
  <c r="D278" i="11"/>
  <c r="C278" i="11"/>
  <c r="D277" i="11"/>
  <c r="C277" i="11"/>
  <c r="D276" i="11"/>
  <c r="C276" i="11"/>
  <c r="D275" i="11"/>
  <c r="C275" i="11"/>
  <c r="D274" i="11"/>
  <c r="C274" i="11"/>
  <c r="D273" i="11"/>
  <c r="C273" i="11"/>
  <c r="D272" i="11"/>
  <c r="C272" i="11"/>
  <c r="D271" i="11"/>
  <c r="C271" i="11"/>
  <c r="D270" i="11"/>
  <c r="C270" i="11"/>
  <c r="D269" i="11"/>
  <c r="C269" i="11"/>
  <c r="D268" i="11"/>
  <c r="C268" i="11"/>
  <c r="D267" i="11"/>
  <c r="C267" i="11"/>
  <c r="D265" i="11"/>
  <c r="C265" i="11"/>
  <c r="D264" i="11"/>
  <c r="C264" i="11"/>
  <c r="D263" i="11"/>
  <c r="C263" i="11"/>
  <c r="D262" i="11"/>
  <c r="C262" i="11"/>
  <c r="D261" i="11"/>
  <c r="C261" i="11"/>
  <c r="D260" i="11"/>
  <c r="C260" i="11"/>
  <c r="D259" i="11"/>
  <c r="C259" i="11"/>
  <c r="D257" i="11"/>
  <c r="C257" i="11"/>
  <c r="D256" i="11"/>
  <c r="C256" i="11"/>
  <c r="D255" i="11"/>
  <c r="C255" i="11"/>
  <c r="D254" i="11"/>
  <c r="C254" i="11"/>
  <c r="D253" i="11"/>
  <c r="C253" i="11"/>
  <c r="D252" i="11"/>
  <c r="C252" i="11"/>
  <c r="D251" i="11"/>
  <c r="C251" i="11"/>
  <c r="D250" i="11"/>
  <c r="C250" i="11"/>
  <c r="D249" i="11"/>
  <c r="C249" i="11"/>
  <c r="D248" i="11"/>
  <c r="C248" i="11"/>
  <c r="D247" i="11"/>
  <c r="C247" i="11"/>
  <c r="D246" i="11"/>
  <c r="C246" i="11"/>
  <c r="D245" i="11"/>
  <c r="C245" i="11"/>
  <c r="D243" i="11"/>
  <c r="C243" i="11"/>
  <c r="D242" i="11"/>
  <c r="C242" i="11"/>
  <c r="D241" i="11"/>
  <c r="C241" i="11"/>
  <c r="D240" i="11"/>
  <c r="C240" i="11"/>
  <c r="D239" i="11"/>
  <c r="C239" i="11"/>
  <c r="D238" i="11"/>
  <c r="C238" i="11"/>
  <c r="D236" i="11"/>
  <c r="C236" i="11"/>
  <c r="D235" i="11"/>
  <c r="C235" i="11"/>
  <c r="D234" i="11"/>
  <c r="C234" i="11"/>
  <c r="D233" i="11"/>
  <c r="C233" i="11"/>
  <c r="D232" i="11"/>
  <c r="C232" i="11"/>
  <c r="D231" i="11"/>
  <c r="C231" i="11"/>
  <c r="D230" i="11"/>
  <c r="C230" i="11"/>
  <c r="D227" i="11"/>
  <c r="C227" i="11"/>
  <c r="D226" i="11"/>
  <c r="C226" i="11"/>
  <c r="D225" i="11"/>
  <c r="C225" i="11"/>
  <c r="D224" i="11"/>
  <c r="C224" i="11"/>
  <c r="D223" i="11"/>
  <c r="C223" i="11"/>
  <c r="D222" i="11"/>
  <c r="C222" i="11"/>
  <c r="D221" i="11"/>
  <c r="C221" i="11"/>
  <c r="D219" i="11"/>
  <c r="C219" i="11"/>
  <c r="D218" i="11"/>
  <c r="C218" i="11"/>
  <c r="D217" i="11"/>
  <c r="C217" i="11"/>
  <c r="D216" i="11"/>
  <c r="C216" i="11"/>
  <c r="D215" i="11"/>
  <c r="C215" i="11"/>
  <c r="D214" i="11"/>
  <c r="C214" i="11"/>
  <c r="D213" i="11"/>
  <c r="C213" i="11"/>
  <c r="D212" i="11"/>
  <c r="C212" i="11"/>
  <c r="D211" i="11"/>
  <c r="C211" i="11"/>
  <c r="D209" i="11"/>
  <c r="C209" i="11"/>
  <c r="D208" i="11"/>
  <c r="C208" i="11"/>
  <c r="D207" i="11"/>
  <c r="C207" i="11"/>
  <c r="D206" i="11"/>
  <c r="C206" i="11"/>
  <c r="D205" i="11"/>
  <c r="C205" i="11"/>
  <c r="D204" i="11"/>
  <c r="C204" i="11"/>
  <c r="D203" i="11"/>
  <c r="C203" i="11"/>
  <c r="D202" i="11"/>
  <c r="C202" i="11"/>
  <c r="D201" i="11"/>
  <c r="C201" i="11"/>
  <c r="D199" i="11"/>
  <c r="C199" i="11"/>
  <c r="D198" i="11"/>
  <c r="C198" i="11"/>
  <c r="D197" i="11"/>
  <c r="C197" i="11"/>
  <c r="D196" i="11"/>
  <c r="C196" i="11"/>
  <c r="D195" i="11"/>
  <c r="C195" i="11"/>
  <c r="D194" i="11"/>
  <c r="C194" i="11"/>
  <c r="D193" i="11"/>
  <c r="C193" i="11"/>
  <c r="D191" i="11"/>
  <c r="C191" i="11"/>
  <c r="D190" i="11"/>
  <c r="C190" i="11"/>
  <c r="D189" i="11"/>
  <c r="C189" i="11"/>
  <c r="D188" i="11"/>
  <c r="C188" i="11"/>
  <c r="D186" i="11"/>
  <c r="C186" i="11"/>
  <c r="D185" i="11"/>
  <c r="C185" i="11"/>
  <c r="D182" i="11"/>
  <c r="C182" i="11"/>
  <c r="D181" i="11"/>
  <c r="C181" i="11"/>
  <c r="D180" i="11"/>
  <c r="C180" i="11"/>
  <c r="D179" i="11"/>
  <c r="C179" i="11"/>
  <c r="D178" i="11"/>
  <c r="C178" i="11"/>
  <c r="D177" i="11"/>
  <c r="C177" i="11"/>
  <c r="D174" i="11"/>
  <c r="C174" i="11"/>
  <c r="D173" i="11"/>
  <c r="C173" i="11"/>
  <c r="D172" i="11"/>
  <c r="C172" i="11"/>
  <c r="D171" i="11"/>
  <c r="C171" i="11"/>
  <c r="D170" i="11"/>
  <c r="C170" i="11"/>
  <c r="D169" i="11"/>
  <c r="C169" i="11"/>
  <c r="D167" i="11"/>
  <c r="C167" i="11"/>
  <c r="D166" i="11"/>
  <c r="C166" i="11"/>
  <c r="D165" i="11"/>
  <c r="C165" i="11"/>
  <c r="D164" i="11"/>
  <c r="C164" i="11"/>
  <c r="D163" i="11"/>
  <c r="C163" i="11"/>
  <c r="D161" i="11"/>
  <c r="C161" i="11"/>
  <c r="D160" i="11"/>
  <c r="C160" i="11"/>
  <c r="D154" i="11"/>
  <c r="C154" i="11"/>
  <c r="D153" i="11"/>
  <c r="C153" i="11"/>
  <c r="D152" i="11"/>
  <c r="C152" i="11"/>
  <c r="D151" i="11"/>
  <c r="C151" i="11"/>
  <c r="D150" i="11"/>
  <c r="C150" i="11"/>
  <c r="D147" i="11"/>
  <c r="C147" i="11"/>
  <c r="D146" i="11"/>
  <c r="C146" i="11"/>
  <c r="D145" i="11"/>
  <c r="C145" i="11"/>
  <c r="D144" i="11"/>
  <c r="C144" i="11"/>
  <c r="D143" i="11"/>
  <c r="C143" i="11"/>
  <c r="D142" i="11"/>
  <c r="C142" i="11"/>
  <c r="D141" i="11"/>
  <c r="C141" i="11"/>
  <c r="D138" i="11"/>
  <c r="C138" i="11"/>
  <c r="D137" i="11"/>
  <c r="C137" i="11"/>
  <c r="D136" i="11"/>
  <c r="C136" i="11"/>
  <c r="D135" i="11"/>
  <c r="C135" i="11"/>
  <c r="D134" i="11"/>
  <c r="C134" i="11"/>
  <c r="D131" i="11"/>
  <c r="C131" i="11"/>
  <c r="D130" i="11"/>
  <c r="C130" i="11"/>
  <c r="D129" i="11"/>
  <c r="C129" i="11"/>
  <c r="D128" i="11"/>
  <c r="C128" i="11"/>
  <c r="D125" i="11"/>
  <c r="C125" i="11"/>
  <c r="D124" i="11"/>
  <c r="C124" i="11"/>
  <c r="D123" i="11"/>
  <c r="C123" i="11"/>
  <c r="D122" i="11"/>
  <c r="C122" i="11"/>
  <c r="D121" i="11"/>
  <c r="C121" i="11"/>
  <c r="D118" i="11"/>
  <c r="C118" i="11"/>
  <c r="D117" i="11"/>
  <c r="C117" i="11"/>
  <c r="D116" i="11"/>
  <c r="C116" i="11"/>
  <c r="D115" i="11"/>
  <c r="C115" i="11"/>
  <c r="D114" i="11"/>
  <c r="C114" i="11"/>
  <c r="D113" i="11"/>
  <c r="C113" i="11"/>
  <c r="D112" i="11"/>
  <c r="C112" i="11"/>
  <c r="D111" i="11"/>
  <c r="C111" i="11"/>
  <c r="D110" i="11"/>
  <c r="C110" i="11"/>
  <c r="D109" i="11"/>
  <c r="C109" i="11"/>
  <c r="D104" i="11"/>
  <c r="C104" i="11"/>
  <c r="D103" i="11"/>
  <c r="C103" i="11"/>
  <c r="D102" i="11"/>
  <c r="C102" i="11"/>
  <c r="D101" i="11"/>
  <c r="C101" i="11"/>
  <c r="D100" i="11"/>
  <c r="C100" i="11"/>
  <c r="D99" i="11"/>
  <c r="C99" i="11"/>
  <c r="D98" i="11"/>
  <c r="C98" i="11"/>
  <c r="D97" i="11"/>
  <c r="C97" i="11"/>
  <c r="D96" i="11"/>
  <c r="C96" i="11"/>
  <c r="D95" i="11"/>
  <c r="C95" i="11"/>
  <c r="D94" i="11"/>
  <c r="C94" i="11"/>
  <c r="D93" i="11"/>
  <c r="C93" i="11"/>
  <c r="D92" i="11"/>
  <c r="C92" i="11"/>
  <c r="D91" i="11"/>
  <c r="C91" i="11"/>
  <c r="D90" i="11"/>
  <c r="C90" i="11"/>
  <c r="D89" i="11"/>
  <c r="C89" i="11"/>
  <c r="D88" i="11"/>
  <c r="C88" i="11"/>
  <c r="D87" i="11"/>
  <c r="C87" i="11"/>
  <c r="D86" i="11"/>
  <c r="C86" i="11"/>
  <c r="D85" i="11"/>
  <c r="C85" i="11"/>
  <c r="D84" i="11"/>
  <c r="C84" i="11"/>
  <c r="D83" i="11"/>
  <c r="C83" i="11"/>
  <c r="D82" i="11"/>
  <c r="C82" i="11"/>
  <c r="D81" i="11"/>
  <c r="C81" i="11"/>
  <c r="D80" i="11"/>
  <c r="C80" i="11"/>
  <c r="D79" i="11"/>
  <c r="C79" i="11"/>
  <c r="D78" i="11"/>
  <c r="C78" i="11"/>
  <c r="D77" i="11"/>
  <c r="C77" i="11"/>
  <c r="D76" i="11"/>
  <c r="C76" i="11"/>
  <c r="D75" i="11"/>
  <c r="C75" i="11"/>
  <c r="D74" i="11"/>
  <c r="C74" i="11"/>
  <c r="D73" i="11"/>
  <c r="C73" i="11"/>
  <c r="D72" i="11"/>
  <c r="C72" i="11"/>
  <c r="D68" i="11"/>
  <c r="C68" i="11"/>
  <c r="D67" i="11"/>
  <c r="C67" i="11"/>
  <c r="D66" i="11"/>
  <c r="C66" i="11"/>
  <c r="D65" i="11"/>
  <c r="C65" i="11"/>
  <c r="D64" i="11"/>
  <c r="C64" i="11"/>
  <c r="D63" i="11"/>
  <c r="C63" i="11"/>
  <c r="D62" i="11"/>
  <c r="C62" i="11"/>
  <c r="D61" i="11"/>
  <c r="C61" i="11"/>
  <c r="D60" i="11"/>
  <c r="C60" i="11"/>
  <c r="D59" i="11"/>
  <c r="C59" i="11"/>
  <c r="D58" i="11"/>
  <c r="C58" i="11"/>
  <c r="D57" i="11"/>
  <c r="C57" i="11"/>
  <c r="D56" i="11"/>
  <c r="C56" i="11"/>
  <c r="D55" i="11"/>
  <c r="C55" i="11"/>
  <c r="D54" i="11"/>
  <c r="C54" i="11"/>
  <c r="D53" i="11"/>
  <c r="C53" i="11"/>
  <c r="D52" i="11"/>
  <c r="C52" i="11"/>
  <c r="D51" i="11"/>
  <c r="C51" i="11"/>
  <c r="D50" i="11"/>
  <c r="C50" i="11"/>
  <c r="D49" i="11"/>
  <c r="C49" i="11"/>
  <c r="D48" i="11"/>
  <c r="C48" i="11"/>
  <c r="D47" i="11"/>
  <c r="C47" i="11"/>
  <c r="D46" i="11"/>
  <c r="C46" i="11"/>
  <c r="D45" i="11"/>
  <c r="C45" i="11"/>
  <c r="D44" i="11"/>
  <c r="C44" i="11"/>
  <c r="D43" i="11"/>
  <c r="C43" i="11"/>
  <c r="D42" i="11"/>
  <c r="C42" i="11"/>
  <c r="D41" i="11"/>
  <c r="C41" i="11"/>
  <c r="D40" i="11"/>
  <c r="C40" i="11"/>
  <c r="D39" i="11"/>
  <c r="C39" i="11"/>
  <c r="D38" i="11"/>
  <c r="C38" i="11"/>
  <c r="D37" i="11"/>
  <c r="C37" i="11"/>
  <c r="D36" i="11"/>
  <c r="C36" i="11"/>
  <c r="D35" i="11"/>
  <c r="C35" i="11"/>
  <c r="D34" i="11"/>
  <c r="C34" i="11"/>
  <c r="D33" i="11"/>
  <c r="C33" i="11"/>
  <c r="D32" i="11"/>
  <c r="C32" i="11"/>
  <c r="D31" i="11"/>
  <c r="C31" i="11"/>
  <c r="D30" i="11"/>
  <c r="C30" i="11"/>
  <c r="D29" i="11"/>
  <c r="C29" i="11"/>
  <c r="D28" i="11"/>
  <c r="C28" i="11"/>
  <c r="D27" i="11"/>
  <c r="C27" i="11"/>
  <c r="D26" i="11"/>
  <c r="C26" i="11"/>
  <c r="D25" i="11"/>
  <c r="C25" i="11"/>
  <c r="D24" i="11"/>
  <c r="C24" i="11"/>
  <c r="D23" i="11"/>
  <c r="C23" i="11"/>
  <c r="D22" i="11"/>
  <c r="C22" i="11"/>
  <c r="D21" i="11"/>
  <c r="C21" i="11"/>
  <c r="D20" i="11"/>
  <c r="C20" i="11"/>
  <c r="D19" i="11"/>
  <c r="C19" i="11"/>
  <c r="D18" i="11"/>
  <c r="C18" i="11"/>
  <c r="D17" i="11"/>
  <c r="C17" i="11"/>
  <c r="D16" i="11"/>
  <c r="C16" i="11"/>
  <c r="D15" i="11"/>
  <c r="C15" i="11"/>
  <c r="D14" i="11"/>
  <c r="C14" i="11"/>
  <c r="D13" i="11"/>
  <c r="C13" i="11"/>
  <c r="D12" i="11"/>
  <c r="C12" i="11"/>
  <c r="D11" i="11"/>
  <c r="C11" i="11"/>
  <c r="D10" i="11"/>
  <c r="C10" i="11"/>
  <c r="D468" i="10"/>
  <c r="C468" i="10"/>
  <c r="D467" i="10"/>
  <c r="C467" i="10"/>
  <c r="D466" i="10"/>
  <c r="C466" i="10"/>
  <c r="D465" i="10"/>
  <c r="C465" i="10"/>
  <c r="D464" i="10"/>
  <c r="C464" i="10"/>
  <c r="D463" i="10"/>
  <c r="C463" i="10"/>
  <c r="D462" i="10"/>
  <c r="C462" i="10"/>
  <c r="D460" i="10"/>
  <c r="C460" i="10"/>
  <c r="D459" i="10"/>
  <c r="C459" i="10"/>
  <c r="D458" i="10"/>
  <c r="C458" i="10"/>
  <c r="D457" i="10"/>
  <c r="C457" i="10"/>
  <c r="D454" i="10"/>
  <c r="C454" i="10"/>
  <c r="D453" i="10"/>
  <c r="C453" i="10"/>
  <c r="D452" i="10"/>
  <c r="C452" i="10"/>
  <c r="D451" i="10"/>
  <c r="C451" i="10"/>
  <c r="D450" i="10"/>
  <c r="C450" i="10"/>
  <c r="D449" i="10"/>
  <c r="C449" i="10"/>
  <c r="D448" i="10"/>
  <c r="C448" i="10"/>
  <c r="D447" i="10"/>
  <c r="C447" i="10"/>
  <c r="D445" i="10"/>
  <c r="C445" i="10"/>
  <c r="D444" i="10"/>
  <c r="C444" i="10"/>
  <c r="D443" i="10"/>
  <c r="C443" i="10"/>
  <c r="D442" i="10"/>
  <c r="C442" i="10"/>
  <c r="D441" i="10"/>
  <c r="C441" i="10"/>
  <c r="D440" i="10"/>
  <c r="C440" i="10"/>
  <c r="D438" i="10"/>
  <c r="C438" i="10"/>
  <c r="D437" i="10"/>
  <c r="C437" i="10"/>
  <c r="D436" i="10"/>
  <c r="C436" i="10"/>
  <c r="D435" i="10"/>
  <c r="C435" i="10"/>
  <c r="D434" i="10"/>
  <c r="C434" i="10"/>
  <c r="D433" i="10"/>
  <c r="C433" i="10"/>
  <c r="D432" i="10"/>
  <c r="C432" i="10"/>
  <c r="D431" i="10"/>
  <c r="C431" i="10"/>
  <c r="D430" i="10"/>
  <c r="C430" i="10"/>
  <c r="D429" i="10"/>
  <c r="C429" i="10"/>
  <c r="D428" i="10"/>
  <c r="C428" i="10"/>
  <c r="D427" i="10"/>
  <c r="C427" i="10"/>
  <c r="D425" i="10"/>
  <c r="C425" i="10"/>
  <c r="D424" i="10"/>
  <c r="C424" i="10"/>
  <c r="D423" i="10"/>
  <c r="C423" i="10"/>
  <c r="D422" i="10"/>
  <c r="C422" i="10"/>
  <c r="D421" i="10"/>
  <c r="C421" i="10"/>
  <c r="D420" i="10"/>
  <c r="C420" i="10"/>
  <c r="D419" i="10"/>
  <c r="C419" i="10"/>
  <c r="D418" i="10"/>
  <c r="C418" i="10"/>
  <c r="D417" i="10"/>
  <c r="C417" i="10"/>
  <c r="D416" i="10"/>
  <c r="C416" i="10"/>
  <c r="D414" i="10"/>
  <c r="C414" i="10"/>
  <c r="D413" i="10"/>
  <c r="C413" i="10"/>
  <c r="D412" i="10"/>
  <c r="C412" i="10"/>
  <c r="D411" i="10"/>
  <c r="C411" i="10"/>
  <c r="D410" i="10"/>
  <c r="C410" i="10"/>
  <c r="D409" i="10"/>
  <c r="C409" i="10"/>
  <c r="D408" i="10"/>
  <c r="C408" i="10"/>
  <c r="D407" i="10"/>
  <c r="C407" i="10"/>
  <c r="D406" i="10"/>
  <c r="C406" i="10"/>
  <c r="D404" i="10"/>
  <c r="C404" i="10"/>
  <c r="D403" i="10"/>
  <c r="C403" i="10"/>
  <c r="D402" i="10"/>
  <c r="C402" i="10"/>
  <c r="D401" i="10"/>
  <c r="C401" i="10"/>
  <c r="D400" i="10"/>
  <c r="C400" i="10"/>
  <c r="D399" i="10"/>
  <c r="C399" i="10"/>
  <c r="D398" i="10"/>
  <c r="C398" i="10"/>
  <c r="D396" i="10"/>
  <c r="C396" i="10"/>
  <c r="D395" i="10"/>
  <c r="C395" i="10"/>
  <c r="D394" i="10"/>
  <c r="C394" i="10"/>
  <c r="D393" i="10"/>
  <c r="C393" i="10"/>
  <c r="D392" i="10"/>
  <c r="C392" i="10"/>
  <c r="D389" i="10"/>
  <c r="C389" i="10"/>
  <c r="D388" i="10"/>
  <c r="C388" i="10"/>
  <c r="D387" i="10"/>
  <c r="C387" i="10"/>
  <c r="D386" i="10"/>
  <c r="C386" i="10"/>
  <c r="D385" i="10"/>
  <c r="C385" i="10"/>
  <c r="D384" i="10"/>
  <c r="C384" i="10"/>
  <c r="D382" i="10"/>
  <c r="C382" i="10"/>
  <c r="D381" i="10"/>
  <c r="C381" i="10"/>
  <c r="D380" i="10"/>
  <c r="C380" i="10"/>
  <c r="D379" i="10"/>
  <c r="C379" i="10"/>
  <c r="D378" i="10"/>
  <c r="C378" i="10"/>
  <c r="D377" i="10"/>
  <c r="C377" i="10"/>
  <c r="D376" i="10"/>
  <c r="C376" i="10"/>
  <c r="D375" i="10"/>
  <c r="C375" i="10"/>
  <c r="D373" i="10"/>
  <c r="C373" i="10"/>
  <c r="D372" i="10"/>
  <c r="C372" i="10"/>
  <c r="D371" i="10"/>
  <c r="C371" i="10"/>
  <c r="D370" i="10"/>
  <c r="C370" i="10"/>
  <c r="D369" i="10"/>
  <c r="C369" i="10"/>
  <c r="D368" i="10"/>
  <c r="C368" i="10"/>
  <c r="D367" i="10"/>
  <c r="C367" i="10"/>
  <c r="D366" i="10"/>
  <c r="C366" i="10"/>
  <c r="D364" i="10"/>
  <c r="C364" i="10"/>
  <c r="D363" i="10"/>
  <c r="C363" i="10"/>
  <c r="D362" i="10"/>
  <c r="C362" i="10"/>
  <c r="D361" i="10"/>
  <c r="C361" i="10"/>
  <c r="D360" i="10"/>
  <c r="C360" i="10"/>
  <c r="D359" i="10"/>
  <c r="C359" i="10"/>
  <c r="D356" i="10"/>
  <c r="C356" i="10"/>
  <c r="D355" i="10"/>
  <c r="C355" i="10"/>
  <c r="D354" i="10"/>
  <c r="C354" i="10"/>
  <c r="D353" i="10"/>
  <c r="C353" i="10"/>
  <c r="D352" i="10"/>
  <c r="C352" i="10"/>
  <c r="D351" i="10"/>
  <c r="C351" i="10"/>
  <c r="D350" i="10"/>
  <c r="C350" i="10"/>
  <c r="D349" i="10"/>
  <c r="C349" i="10"/>
  <c r="D348" i="10"/>
  <c r="C348" i="10"/>
  <c r="D347" i="10"/>
  <c r="C347" i="10"/>
  <c r="D345" i="10"/>
  <c r="C345" i="10"/>
  <c r="D344" i="10"/>
  <c r="C344" i="10"/>
  <c r="D343" i="10"/>
  <c r="C343" i="10"/>
  <c r="D342" i="10"/>
  <c r="C342" i="10"/>
  <c r="D341" i="10"/>
  <c r="C341" i="10"/>
  <c r="D340" i="10"/>
  <c r="C340" i="10"/>
  <c r="D339" i="10"/>
  <c r="C339" i="10"/>
  <c r="D338" i="10"/>
  <c r="C338" i="10"/>
  <c r="D336" i="10"/>
  <c r="C336" i="10"/>
  <c r="D335" i="10"/>
  <c r="C335" i="10"/>
  <c r="D334" i="10"/>
  <c r="C334" i="10"/>
  <c r="D333" i="10"/>
  <c r="C333" i="10"/>
  <c r="D332" i="10"/>
  <c r="C332" i="10"/>
  <c r="D331" i="10"/>
  <c r="C331" i="10"/>
  <c r="D330" i="10"/>
  <c r="C330" i="10"/>
  <c r="D329" i="10"/>
  <c r="C329" i="10"/>
  <c r="D327" i="10"/>
  <c r="C327" i="10"/>
  <c r="D326" i="10"/>
  <c r="C326" i="10"/>
  <c r="D325" i="10"/>
  <c r="C325" i="10"/>
  <c r="D324" i="10"/>
  <c r="C324" i="10"/>
  <c r="D323" i="10"/>
  <c r="C323" i="10"/>
  <c r="D322" i="10"/>
  <c r="C322" i="10"/>
  <c r="D321" i="10"/>
  <c r="C321" i="10"/>
  <c r="D320" i="10"/>
  <c r="C320" i="10"/>
  <c r="D318" i="10"/>
  <c r="C318" i="10"/>
  <c r="D317" i="10"/>
  <c r="C317" i="10"/>
  <c r="D316" i="10"/>
  <c r="C316" i="10"/>
  <c r="D315" i="10"/>
  <c r="C315" i="10"/>
  <c r="D314" i="10"/>
  <c r="C314" i="10"/>
  <c r="D313" i="10"/>
  <c r="C313" i="10"/>
  <c r="D312" i="10"/>
  <c r="C312" i="10"/>
  <c r="D311" i="10"/>
  <c r="C311" i="10"/>
  <c r="D310" i="10"/>
  <c r="C310" i="10"/>
  <c r="D309" i="10"/>
  <c r="C309" i="10"/>
  <c r="D308" i="10"/>
  <c r="C308" i="10"/>
  <c r="D307" i="10"/>
  <c r="C307" i="10"/>
  <c r="D306" i="10"/>
  <c r="C306" i="10"/>
  <c r="D304" i="10"/>
  <c r="C304" i="10"/>
  <c r="D303" i="10"/>
  <c r="C303" i="10"/>
  <c r="D302" i="10"/>
  <c r="C302" i="10"/>
  <c r="D301" i="10"/>
  <c r="C301" i="10"/>
  <c r="D300" i="10"/>
  <c r="C300" i="10"/>
  <c r="D299" i="10"/>
  <c r="C299" i="10"/>
  <c r="D298" i="10"/>
  <c r="C298" i="10"/>
  <c r="D297" i="10"/>
  <c r="C297" i="10"/>
  <c r="D296" i="10"/>
  <c r="C296" i="10"/>
  <c r="D295" i="10"/>
  <c r="C295" i="10"/>
  <c r="D294" i="10"/>
  <c r="C294" i="10"/>
  <c r="D293" i="10"/>
  <c r="C293" i="10"/>
  <c r="D292" i="10"/>
  <c r="C292" i="10"/>
  <c r="D290" i="10"/>
  <c r="C290" i="10"/>
  <c r="D289" i="10"/>
  <c r="C289" i="10"/>
  <c r="D288" i="10"/>
  <c r="C288" i="10"/>
  <c r="D287" i="10"/>
  <c r="C287" i="10"/>
  <c r="D286" i="10"/>
  <c r="C286" i="10"/>
  <c r="D285" i="10"/>
  <c r="C285" i="10"/>
  <c r="D284" i="10"/>
  <c r="C284" i="10"/>
  <c r="D283" i="10"/>
  <c r="C283" i="10"/>
  <c r="D282" i="10"/>
  <c r="C282" i="10"/>
  <c r="D281" i="10"/>
  <c r="C281" i="10"/>
  <c r="D280" i="10"/>
  <c r="C280" i="10"/>
  <c r="D278" i="10"/>
  <c r="C278" i="10"/>
  <c r="D277" i="10"/>
  <c r="C277" i="10"/>
  <c r="D276" i="10"/>
  <c r="C276" i="10"/>
  <c r="D275" i="10"/>
  <c r="C275" i="10"/>
  <c r="D274" i="10"/>
  <c r="C274" i="10"/>
  <c r="D273" i="10"/>
  <c r="C273" i="10"/>
  <c r="D272" i="10"/>
  <c r="C272" i="10"/>
  <c r="D271" i="10"/>
  <c r="C271" i="10"/>
  <c r="D270" i="10"/>
  <c r="C270" i="10"/>
  <c r="D269" i="10"/>
  <c r="C269" i="10"/>
  <c r="D268" i="10"/>
  <c r="C268" i="10"/>
  <c r="D267" i="10"/>
  <c r="C267" i="10"/>
  <c r="D265" i="10"/>
  <c r="C265" i="10"/>
  <c r="D264" i="10"/>
  <c r="C264" i="10"/>
  <c r="D263" i="10"/>
  <c r="C263" i="10"/>
  <c r="D262" i="10"/>
  <c r="C262" i="10"/>
  <c r="D261" i="10"/>
  <c r="C261" i="10"/>
  <c r="D260" i="10"/>
  <c r="C260" i="10"/>
  <c r="D259" i="10"/>
  <c r="C259" i="10"/>
  <c r="D257" i="10"/>
  <c r="C257" i="10"/>
  <c r="D256" i="10"/>
  <c r="C256" i="10"/>
  <c r="D255" i="10"/>
  <c r="C255" i="10"/>
  <c r="D254" i="10"/>
  <c r="C254" i="10"/>
  <c r="D253" i="10"/>
  <c r="C253" i="10"/>
  <c r="D252" i="10"/>
  <c r="C252" i="10"/>
  <c r="D251" i="10"/>
  <c r="C251" i="10"/>
  <c r="D250" i="10"/>
  <c r="C250" i="10"/>
  <c r="D249" i="10"/>
  <c r="C249" i="10"/>
  <c r="D248" i="10"/>
  <c r="C248" i="10"/>
  <c r="D247" i="10"/>
  <c r="C247" i="10"/>
  <c r="D246" i="10"/>
  <c r="C246" i="10"/>
  <c r="D245" i="10"/>
  <c r="C245" i="10"/>
  <c r="D243" i="10"/>
  <c r="C243" i="10"/>
  <c r="D242" i="10"/>
  <c r="C242" i="10"/>
  <c r="D241" i="10"/>
  <c r="C241" i="10"/>
  <c r="D240" i="10"/>
  <c r="C240" i="10"/>
  <c r="D239" i="10"/>
  <c r="C239" i="10"/>
  <c r="D238" i="10"/>
  <c r="C238" i="10"/>
  <c r="D236" i="10"/>
  <c r="C236" i="10"/>
  <c r="D235" i="10"/>
  <c r="C235" i="10"/>
  <c r="D234" i="10"/>
  <c r="C234" i="10"/>
  <c r="D233" i="10"/>
  <c r="C233" i="10"/>
  <c r="D232" i="10"/>
  <c r="C232" i="10"/>
  <c r="D231" i="10"/>
  <c r="C231" i="10"/>
  <c r="D230" i="10"/>
  <c r="C230" i="10"/>
  <c r="D227" i="10"/>
  <c r="C227" i="10"/>
  <c r="D226" i="10"/>
  <c r="C226" i="10"/>
  <c r="D225" i="10"/>
  <c r="C225" i="10"/>
  <c r="D224" i="10"/>
  <c r="C224" i="10"/>
  <c r="D223" i="10"/>
  <c r="C223" i="10"/>
  <c r="D222" i="10"/>
  <c r="C222" i="10"/>
  <c r="D221" i="10"/>
  <c r="C221" i="10"/>
  <c r="D219" i="10"/>
  <c r="C219" i="10"/>
  <c r="D218" i="10"/>
  <c r="C218" i="10"/>
  <c r="D217" i="10"/>
  <c r="C217" i="10"/>
  <c r="D216" i="10"/>
  <c r="C216" i="10"/>
  <c r="D215" i="10"/>
  <c r="C215" i="10"/>
  <c r="D214" i="10"/>
  <c r="C214" i="10"/>
  <c r="D213" i="10"/>
  <c r="C213" i="10"/>
  <c r="D212" i="10"/>
  <c r="C212" i="10"/>
  <c r="D211" i="10"/>
  <c r="C211" i="10"/>
  <c r="D209" i="10"/>
  <c r="C209" i="10"/>
  <c r="D208" i="10"/>
  <c r="C208" i="10"/>
  <c r="D207" i="10"/>
  <c r="C207" i="10"/>
  <c r="D206" i="10"/>
  <c r="C206" i="10"/>
  <c r="D205" i="10"/>
  <c r="C205" i="10"/>
  <c r="D204" i="10"/>
  <c r="C204" i="10"/>
  <c r="D203" i="10"/>
  <c r="C203" i="10"/>
  <c r="D202" i="10"/>
  <c r="C202" i="10"/>
  <c r="D201" i="10"/>
  <c r="C201" i="10"/>
  <c r="D199" i="10"/>
  <c r="C199" i="10"/>
  <c r="D198" i="10"/>
  <c r="C198" i="10"/>
  <c r="D197" i="10"/>
  <c r="C197" i="10"/>
  <c r="D196" i="10"/>
  <c r="C196" i="10"/>
  <c r="D195" i="10"/>
  <c r="C195" i="10"/>
  <c r="D194" i="10"/>
  <c r="C194" i="10"/>
  <c r="D193" i="10"/>
  <c r="C193" i="10"/>
  <c r="D191" i="10"/>
  <c r="C191" i="10"/>
  <c r="D190" i="10"/>
  <c r="C190" i="10"/>
  <c r="D189" i="10"/>
  <c r="C189" i="10"/>
  <c r="D188" i="10"/>
  <c r="C188" i="10"/>
  <c r="D186" i="10"/>
  <c r="C186" i="10"/>
  <c r="D185" i="10"/>
  <c r="C185" i="10"/>
  <c r="D182" i="10"/>
  <c r="C182" i="10"/>
  <c r="D181" i="10"/>
  <c r="C181" i="10"/>
  <c r="D180" i="10"/>
  <c r="C180" i="10"/>
  <c r="D179" i="10"/>
  <c r="C179" i="10"/>
  <c r="D178" i="10"/>
  <c r="C178" i="10"/>
  <c r="D177" i="10"/>
  <c r="C177" i="10"/>
  <c r="D174" i="10"/>
  <c r="C174" i="10"/>
  <c r="D173" i="10"/>
  <c r="C173" i="10"/>
  <c r="D172" i="10"/>
  <c r="C172" i="10"/>
  <c r="D171" i="10"/>
  <c r="C171" i="10"/>
  <c r="D170" i="10"/>
  <c r="C170" i="10"/>
  <c r="D169" i="10"/>
  <c r="C169" i="10"/>
  <c r="D167" i="10"/>
  <c r="C167" i="10"/>
  <c r="D166" i="10"/>
  <c r="C166" i="10"/>
  <c r="D165" i="10"/>
  <c r="C165" i="10"/>
  <c r="D164" i="10"/>
  <c r="C164" i="10"/>
  <c r="D163" i="10"/>
  <c r="C163" i="10"/>
  <c r="D161" i="10"/>
  <c r="C161" i="10"/>
  <c r="D160" i="10"/>
  <c r="C160" i="10"/>
  <c r="D154" i="10"/>
  <c r="C154" i="10"/>
  <c r="D153" i="10"/>
  <c r="C153" i="10"/>
  <c r="D152" i="10"/>
  <c r="C152" i="10"/>
  <c r="D151" i="10"/>
  <c r="C151" i="10"/>
  <c r="D150" i="10"/>
  <c r="C150" i="10"/>
  <c r="D147" i="10"/>
  <c r="C147" i="10"/>
  <c r="D146" i="10"/>
  <c r="C146" i="10"/>
  <c r="D145" i="10"/>
  <c r="C145" i="10"/>
  <c r="D144" i="10"/>
  <c r="C144" i="10"/>
  <c r="D143" i="10"/>
  <c r="C143" i="10"/>
  <c r="D142" i="10"/>
  <c r="C142" i="10"/>
  <c r="D141" i="10"/>
  <c r="C141" i="10"/>
  <c r="D138" i="10"/>
  <c r="C138" i="10"/>
  <c r="D137" i="10"/>
  <c r="C137" i="10"/>
  <c r="D136" i="10"/>
  <c r="C136" i="10"/>
  <c r="D135" i="10"/>
  <c r="C135" i="10"/>
  <c r="D134" i="10"/>
  <c r="C134" i="10"/>
  <c r="D131" i="10"/>
  <c r="C131" i="10"/>
  <c r="D130" i="10"/>
  <c r="C130" i="10"/>
  <c r="D129" i="10"/>
  <c r="C129" i="10"/>
  <c r="D128" i="10"/>
  <c r="C128" i="10"/>
  <c r="D125" i="10"/>
  <c r="C125" i="10"/>
  <c r="D124" i="10"/>
  <c r="C124" i="10"/>
  <c r="D123" i="10"/>
  <c r="C123" i="10"/>
  <c r="D122" i="10"/>
  <c r="C122" i="10"/>
  <c r="D121" i="10"/>
  <c r="C121" i="10"/>
  <c r="D118" i="10"/>
  <c r="C118" i="10"/>
  <c r="D117" i="10"/>
  <c r="C117" i="10"/>
  <c r="D116" i="10"/>
  <c r="C116" i="10"/>
  <c r="D115" i="10"/>
  <c r="C115" i="10"/>
  <c r="D114" i="10"/>
  <c r="C114" i="10"/>
  <c r="D113" i="10"/>
  <c r="C113" i="10"/>
  <c r="D112" i="10"/>
  <c r="C112" i="10"/>
  <c r="D111" i="10"/>
  <c r="C111" i="10"/>
  <c r="D110" i="10"/>
  <c r="C110" i="10"/>
  <c r="D109" i="10"/>
  <c r="C109" i="10"/>
  <c r="D104" i="10"/>
  <c r="C104" i="10"/>
  <c r="D103" i="10"/>
  <c r="C103" i="10"/>
  <c r="D102" i="10"/>
  <c r="C102" i="10"/>
  <c r="D101" i="10"/>
  <c r="C101" i="10"/>
  <c r="D100" i="10"/>
  <c r="C100" i="10"/>
  <c r="D99" i="10"/>
  <c r="C99" i="10"/>
  <c r="D98" i="10"/>
  <c r="C98" i="10"/>
  <c r="D97" i="10"/>
  <c r="C97" i="10"/>
  <c r="D96" i="10"/>
  <c r="C96" i="10"/>
  <c r="D95" i="10"/>
  <c r="C95" i="10"/>
  <c r="D94" i="10"/>
  <c r="C94" i="10"/>
  <c r="D93" i="10"/>
  <c r="C93" i="10"/>
  <c r="D92" i="10"/>
  <c r="C92" i="10"/>
  <c r="D91" i="10"/>
  <c r="C91" i="10"/>
  <c r="D90" i="10"/>
  <c r="C90" i="10"/>
  <c r="D89" i="10"/>
  <c r="C89" i="10"/>
  <c r="D88" i="10"/>
  <c r="C88" i="10"/>
  <c r="D87" i="10"/>
  <c r="C87" i="10"/>
  <c r="D86" i="10"/>
  <c r="C86" i="10"/>
  <c r="D85" i="10"/>
  <c r="C85" i="10"/>
  <c r="D84" i="10"/>
  <c r="C84" i="10"/>
  <c r="D83" i="10"/>
  <c r="C83" i="10"/>
  <c r="D82" i="10"/>
  <c r="C82" i="10"/>
  <c r="D81" i="10"/>
  <c r="C81" i="10"/>
  <c r="D80" i="10"/>
  <c r="C80" i="10"/>
  <c r="D79" i="10"/>
  <c r="C79" i="10"/>
  <c r="D78" i="10"/>
  <c r="C78" i="10"/>
  <c r="D77" i="10"/>
  <c r="C77" i="10"/>
  <c r="D76" i="10"/>
  <c r="C76" i="10"/>
  <c r="D75" i="10"/>
  <c r="C75" i="10"/>
  <c r="D74" i="10"/>
  <c r="C74" i="10"/>
  <c r="D73" i="10"/>
  <c r="C73" i="10"/>
  <c r="D72" i="10"/>
  <c r="C72" i="10"/>
  <c r="D68" i="10"/>
  <c r="C68" i="10"/>
  <c r="D67" i="10"/>
  <c r="C67" i="10"/>
  <c r="D66" i="10"/>
  <c r="C66" i="10"/>
  <c r="D65" i="10"/>
  <c r="C65" i="10"/>
  <c r="D64" i="10"/>
  <c r="C64" i="10"/>
  <c r="D63" i="10"/>
  <c r="C63" i="10"/>
  <c r="D62" i="10"/>
  <c r="C62" i="10"/>
  <c r="D61" i="10"/>
  <c r="C61" i="10"/>
  <c r="D60" i="10"/>
  <c r="C60" i="10"/>
  <c r="D59" i="10"/>
  <c r="C59" i="10"/>
  <c r="D58" i="10"/>
  <c r="C58" i="10"/>
  <c r="D57" i="10"/>
  <c r="C57" i="10"/>
  <c r="D56" i="10"/>
  <c r="C56" i="10"/>
  <c r="D55" i="10"/>
  <c r="C55" i="10"/>
  <c r="D54" i="10"/>
  <c r="C54" i="10"/>
  <c r="D53" i="10"/>
  <c r="C53" i="10"/>
  <c r="D52" i="10"/>
  <c r="C52" i="10"/>
  <c r="D51" i="10"/>
  <c r="C51" i="10"/>
  <c r="D50" i="10"/>
  <c r="C50" i="10"/>
  <c r="D49" i="10"/>
  <c r="C49" i="10"/>
  <c r="D48" i="10"/>
  <c r="C48" i="10"/>
  <c r="D47" i="10"/>
  <c r="C47" i="10"/>
  <c r="D46" i="10"/>
  <c r="C46" i="10"/>
  <c r="D45" i="10"/>
  <c r="C45" i="10"/>
  <c r="D44" i="10"/>
  <c r="C44" i="10"/>
  <c r="D43" i="10"/>
  <c r="C43" i="10"/>
  <c r="D42" i="10"/>
  <c r="C42" i="10"/>
  <c r="D41" i="10"/>
  <c r="C41" i="10"/>
  <c r="D40" i="10"/>
  <c r="C40" i="10"/>
  <c r="D39" i="10"/>
  <c r="C39" i="10"/>
  <c r="D38" i="10"/>
  <c r="C38" i="10"/>
  <c r="D37" i="10"/>
  <c r="C37" i="10"/>
  <c r="D36" i="10"/>
  <c r="C36" i="10"/>
  <c r="D35" i="10"/>
  <c r="C35" i="10"/>
  <c r="D34" i="10"/>
  <c r="C34" i="10"/>
  <c r="D33" i="10"/>
  <c r="C33" i="10"/>
  <c r="D32" i="10"/>
  <c r="C32" i="10"/>
  <c r="D31" i="10"/>
  <c r="C31" i="10"/>
  <c r="D30" i="10"/>
  <c r="C30" i="10"/>
  <c r="D29" i="10"/>
  <c r="C29" i="10"/>
  <c r="D28" i="10"/>
  <c r="C28" i="10"/>
  <c r="D27" i="10"/>
  <c r="C27" i="10"/>
  <c r="D26" i="10"/>
  <c r="C26" i="10"/>
  <c r="D25" i="10"/>
  <c r="C25" i="10"/>
  <c r="D24" i="10"/>
  <c r="C24" i="10"/>
  <c r="D23" i="10"/>
  <c r="C23" i="10"/>
  <c r="D22" i="10"/>
  <c r="C22" i="10"/>
  <c r="D21" i="10"/>
  <c r="C21" i="10"/>
  <c r="D20" i="10"/>
  <c r="C20" i="10"/>
  <c r="D19" i="10"/>
  <c r="C19" i="10"/>
  <c r="D18" i="10"/>
  <c r="C18" i="10"/>
  <c r="D17" i="10"/>
  <c r="C17" i="10"/>
  <c r="D16" i="10"/>
  <c r="C16" i="10"/>
  <c r="D15" i="10"/>
  <c r="C15" i="10"/>
  <c r="D14" i="10"/>
  <c r="C14" i="10"/>
  <c r="D13" i="10"/>
  <c r="C13" i="10"/>
  <c r="D12" i="10"/>
  <c r="C12" i="10"/>
  <c r="D11" i="10"/>
  <c r="C11" i="10"/>
  <c r="D10" i="10"/>
  <c r="C10" i="10"/>
  <c r="E476" i="11" l="1"/>
  <c r="J476" i="10"/>
  <c r="E476" i="10"/>
  <c r="F476" i="10"/>
  <c r="G476" i="10"/>
  <c r="H476" i="10"/>
  <c r="I476" i="10"/>
  <c r="C398" i="9" l="1"/>
  <c r="C384" i="9"/>
  <c r="C366" i="9"/>
  <c r="C338" i="9"/>
  <c r="C329" i="9"/>
  <c r="C221" i="9"/>
  <c r="C211" i="9"/>
  <c r="C193" i="9"/>
  <c r="C169" i="9"/>
  <c r="C355" i="9" l="1"/>
  <c r="D355" i="9"/>
  <c r="C356" i="9"/>
  <c r="D356" i="9"/>
  <c r="D10" i="9" l="1"/>
  <c r="C10" i="9"/>
  <c r="C447" i="9"/>
  <c r="D447" i="9"/>
  <c r="C440" i="9"/>
  <c r="D440" i="9"/>
  <c r="C427" i="9"/>
  <c r="D427" i="9"/>
  <c r="D416" i="9"/>
  <c r="C406" i="9"/>
  <c r="D406" i="9"/>
  <c r="D398" i="9"/>
  <c r="D384" i="9"/>
  <c r="C375" i="9"/>
  <c r="D375" i="9"/>
  <c r="D366" i="9"/>
  <c r="C347" i="9"/>
  <c r="D347" i="9"/>
  <c r="D338" i="9"/>
  <c r="C339" i="9"/>
  <c r="D339" i="9"/>
  <c r="D329" i="9"/>
  <c r="C320" i="9"/>
  <c r="D320" i="9"/>
  <c r="C306" i="9"/>
  <c r="D306" i="9"/>
  <c r="C292" i="9"/>
  <c r="D292" i="9"/>
  <c r="C280" i="9"/>
  <c r="D280" i="9"/>
  <c r="C281" i="9"/>
  <c r="D281" i="9"/>
  <c r="C267" i="9"/>
  <c r="D267" i="9"/>
  <c r="C259" i="9"/>
  <c r="D259" i="9"/>
  <c r="C245" i="9"/>
  <c r="D245" i="9"/>
  <c r="C238" i="9"/>
  <c r="D238" i="9"/>
  <c r="D221" i="9"/>
  <c r="D211" i="9"/>
  <c r="C201" i="9"/>
  <c r="D201" i="9"/>
  <c r="D193" i="9"/>
  <c r="D169" i="9"/>
  <c r="C163" i="9"/>
  <c r="D163" i="9"/>
  <c r="C462" i="9"/>
  <c r="D462" i="9"/>
  <c r="C463" i="9"/>
  <c r="D463" i="9"/>
  <c r="D464" i="9"/>
  <c r="C465" i="9"/>
  <c r="D465" i="9"/>
  <c r="C466" i="9"/>
  <c r="D466" i="9"/>
  <c r="C467" i="9"/>
  <c r="D467" i="9"/>
  <c r="C468" i="9"/>
  <c r="D468" i="9"/>
  <c r="C458" i="9"/>
  <c r="D458" i="9"/>
  <c r="C459" i="9"/>
  <c r="D459" i="9"/>
  <c r="C460" i="9"/>
  <c r="D460" i="9"/>
  <c r="D457" i="9"/>
  <c r="C457" i="9"/>
  <c r="C449" i="9"/>
  <c r="D449" i="9"/>
  <c r="C450" i="9"/>
  <c r="D450" i="9"/>
  <c r="C451" i="9"/>
  <c r="D451" i="9"/>
  <c r="C452" i="9"/>
  <c r="D452" i="9"/>
  <c r="C453" i="9"/>
  <c r="D453" i="9"/>
  <c r="C454" i="9"/>
  <c r="D454" i="9"/>
  <c r="D448" i="9"/>
  <c r="C448" i="9"/>
  <c r="C442" i="9"/>
  <c r="D442" i="9"/>
  <c r="C443" i="9"/>
  <c r="D443" i="9"/>
  <c r="C444" i="9"/>
  <c r="D444" i="9"/>
  <c r="C445" i="9"/>
  <c r="D445" i="9"/>
  <c r="D441" i="9"/>
  <c r="C441" i="9"/>
  <c r="C429" i="9"/>
  <c r="D429" i="9"/>
  <c r="C430" i="9"/>
  <c r="D430" i="9"/>
  <c r="C431" i="9"/>
  <c r="D431" i="9"/>
  <c r="C432" i="9"/>
  <c r="D432" i="9"/>
  <c r="C433" i="9"/>
  <c r="D433" i="9"/>
  <c r="C434" i="9"/>
  <c r="D434" i="9"/>
  <c r="C435" i="9"/>
  <c r="D435" i="9"/>
  <c r="C436" i="9"/>
  <c r="D436" i="9"/>
  <c r="C437" i="9"/>
  <c r="D437" i="9"/>
  <c r="C438" i="9"/>
  <c r="D438" i="9"/>
  <c r="D428" i="9"/>
  <c r="C428" i="9"/>
  <c r="C418" i="9"/>
  <c r="D418" i="9"/>
  <c r="C419" i="9"/>
  <c r="D419" i="9"/>
  <c r="D420" i="9"/>
  <c r="D421" i="9"/>
  <c r="D422" i="9"/>
  <c r="C423" i="9"/>
  <c r="D423" i="9"/>
  <c r="C424" i="9"/>
  <c r="D424" i="9"/>
  <c r="C425" i="9"/>
  <c r="D425" i="9"/>
  <c r="D417" i="9"/>
  <c r="C417" i="9"/>
  <c r="C408" i="9"/>
  <c r="D408" i="9"/>
  <c r="C409" i="9"/>
  <c r="D409" i="9"/>
  <c r="C410" i="9"/>
  <c r="D410" i="9"/>
  <c r="C411" i="9"/>
  <c r="D411" i="9"/>
  <c r="C412" i="9"/>
  <c r="D412" i="9"/>
  <c r="C413" i="9"/>
  <c r="D413" i="9"/>
  <c r="C414" i="9"/>
  <c r="D414" i="9"/>
  <c r="D407" i="9"/>
  <c r="C407" i="9"/>
  <c r="C400" i="9"/>
  <c r="D400" i="9"/>
  <c r="C401" i="9"/>
  <c r="D401" i="9"/>
  <c r="C402" i="9"/>
  <c r="D402" i="9"/>
  <c r="C403" i="9"/>
  <c r="D403" i="9"/>
  <c r="C404" i="9"/>
  <c r="D404" i="9"/>
  <c r="D399" i="9"/>
  <c r="C399" i="9"/>
  <c r="C393" i="9"/>
  <c r="D393" i="9"/>
  <c r="C394" i="9"/>
  <c r="D394" i="9"/>
  <c r="C395" i="9"/>
  <c r="D395" i="9"/>
  <c r="C396" i="9"/>
  <c r="D396" i="9"/>
  <c r="D392" i="9"/>
  <c r="C392" i="9"/>
  <c r="C386" i="9"/>
  <c r="D386" i="9"/>
  <c r="C387" i="9"/>
  <c r="D387" i="9"/>
  <c r="C388" i="9"/>
  <c r="D388" i="9"/>
  <c r="C389" i="9"/>
  <c r="D389" i="9"/>
  <c r="D385" i="9"/>
  <c r="C385" i="9"/>
  <c r="C377" i="9"/>
  <c r="D377" i="9"/>
  <c r="C378" i="9"/>
  <c r="D378" i="9"/>
  <c r="C379" i="9"/>
  <c r="D379" i="9"/>
  <c r="C380" i="9"/>
  <c r="D380" i="9"/>
  <c r="C381" i="9"/>
  <c r="D381" i="9"/>
  <c r="C382" i="9"/>
  <c r="D382" i="9"/>
  <c r="D376" i="9"/>
  <c r="C376" i="9"/>
  <c r="C368" i="9"/>
  <c r="D368" i="9"/>
  <c r="C369" i="9"/>
  <c r="D369" i="9"/>
  <c r="C370" i="9"/>
  <c r="D370" i="9"/>
  <c r="C371" i="9"/>
  <c r="D371" i="9"/>
  <c r="C372" i="9"/>
  <c r="D372" i="9"/>
  <c r="C373" i="9"/>
  <c r="D373" i="9"/>
  <c r="D367" i="9"/>
  <c r="C367" i="9"/>
  <c r="C364" i="9"/>
  <c r="C360" i="9"/>
  <c r="D360" i="9"/>
  <c r="C361" i="9"/>
  <c r="D361" i="9"/>
  <c r="C362" i="9"/>
  <c r="D362" i="9"/>
  <c r="C363" i="9"/>
  <c r="D363" i="9"/>
  <c r="D364" i="9"/>
  <c r="D359" i="9"/>
  <c r="C359" i="9"/>
  <c r="C349" i="9"/>
  <c r="D349" i="9"/>
  <c r="C350" i="9"/>
  <c r="D350" i="9"/>
  <c r="C351" i="9"/>
  <c r="D351" i="9"/>
  <c r="C352" i="9"/>
  <c r="D352" i="9"/>
  <c r="C353" i="9"/>
  <c r="D353" i="9"/>
  <c r="C354" i="9"/>
  <c r="D354" i="9"/>
  <c r="D348" i="9"/>
  <c r="C348" i="9"/>
  <c r="C340" i="9"/>
  <c r="D340" i="9"/>
  <c r="C341" i="9"/>
  <c r="D341" i="9"/>
  <c r="C342" i="9"/>
  <c r="D342" i="9"/>
  <c r="C343" i="9"/>
  <c r="D343" i="9"/>
  <c r="C344" i="9"/>
  <c r="D344" i="9"/>
  <c r="C345" i="9"/>
  <c r="D345" i="9"/>
  <c r="C331" i="9"/>
  <c r="D331" i="9"/>
  <c r="C332" i="9"/>
  <c r="D332" i="9"/>
  <c r="C333" i="9"/>
  <c r="D333" i="9"/>
  <c r="C334" i="9"/>
  <c r="D334" i="9"/>
  <c r="C335" i="9"/>
  <c r="D335" i="9"/>
  <c r="C336" i="9"/>
  <c r="D336" i="9"/>
  <c r="D330" i="9"/>
  <c r="C330" i="9"/>
  <c r="C322" i="9"/>
  <c r="D322" i="9"/>
  <c r="C323" i="9"/>
  <c r="D323" i="9"/>
  <c r="C324" i="9"/>
  <c r="D324" i="9"/>
  <c r="C325" i="9"/>
  <c r="D325" i="9"/>
  <c r="C326" i="9"/>
  <c r="D326" i="9"/>
  <c r="C327" i="9"/>
  <c r="D327" i="9"/>
  <c r="D321" i="9"/>
  <c r="C321" i="9"/>
  <c r="C308" i="9"/>
  <c r="D308" i="9"/>
  <c r="C309" i="9"/>
  <c r="D309" i="9"/>
  <c r="C310" i="9"/>
  <c r="D310" i="9"/>
  <c r="C311" i="9"/>
  <c r="D311" i="9"/>
  <c r="C312" i="9"/>
  <c r="D312" i="9"/>
  <c r="C313" i="9"/>
  <c r="D313" i="9"/>
  <c r="C314" i="9"/>
  <c r="D314" i="9"/>
  <c r="C315" i="9"/>
  <c r="D315" i="9"/>
  <c r="C316" i="9"/>
  <c r="D316" i="9"/>
  <c r="C317" i="9"/>
  <c r="D317" i="9"/>
  <c r="C318" i="9"/>
  <c r="D318" i="9"/>
  <c r="D307" i="9"/>
  <c r="C307" i="9"/>
  <c r="C294" i="9"/>
  <c r="D294" i="9"/>
  <c r="C295" i="9"/>
  <c r="D295" i="9"/>
  <c r="C296" i="9"/>
  <c r="D296" i="9"/>
  <c r="C297" i="9"/>
  <c r="D297" i="9"/>
  <c r="C298" i="9"/>
  <c r="D298" i="9"/>
  <c r="C299" i="9"/>
  <c r="D299" i="9"/>
  <c r="C300" i="9"/>
  <c r="D300" i="9"/>
  <c r="C301" i="9"/>
  <c r="D301" i="9"/>
  <c r="C302" i="9"/>
  <c r="D302" i="9"/>
  <c r="C303" i="9"/>
  <c r="D303" i="9"/>
  <c r="C304" i="9"/>
  <c r="D304" i="9"/>
  <c r="D293" i="9"/>
  <c r="C293" i="9"/>
  <c r="C282" i="9"/>
  <c r="D282" i="9"/>
  <c r="C283" i="9"/>
  <c r="D283" i="9"/>
  <c r="C284" i="9"/>
  <c r="D284" i="9"/>
  <c r="C285" i="9"/>
  <c r="D285" i="9"/>
  <c r="C286" i="9"/>
  <c r="D286" i="9"/>
  <c r="C287" i="9"/>
  <c r="D287" i="9"/>
  <c r="C288" i="9"/>
  <c r="D288" i="9"/>
  <c r="C289" i="9"/>
  <c r="D289" i="9"/>
  <c r="C290" i="9"/>
  <c r="D290" i="9"/>
  <c r="C269" i="9"/>
  <c r="D269" i="9"/>
  <c r="C270" i="9"/>
  <c r="D270" i="9"/>
  <c r="C271" i="9"/>
  <c r="D271" i="9"/>
  <c r="C272" i="9"/>
  <c r="D272" i="9"/>
  <c r="C273" i="9"/>
  <c r="D273" i="9"/>
  <c r="C274" i="9"/>
  <c r="D274" i="9"/>
  <c r="C275" i="9"/>
  <c r="D275" i="9"/>
  <c r="C276" i="9"/>
  <c r="D276" i="9"/>
  <c r="C277" i="9"/>
  <c r="D277" i="9"/>
  <c r="C278" i="9"/>
  <c r="D278" i="9"/>
  <c r="D268" i="9"/>
  <c r="C268" i="9"/>
  <c r="C261" i="9"/>
  <c r="D261" i="9"/>
  <c r="C262" i="9"/>
  <c r="D262" i="9"/>
  <c r="C263" i="9"/>
  <c r="D263" i="9"/>
  <c r="C264" i="9"/>
  <c r="D264" i="9"/>
  <c r="C265" i="9"/>
  <c r="D265" i="9"/>
  <c r="D260" i="9"/>
  <c r="C260" i="9"/>
  <c r="C247" i="9"/>
  <c r="D247" i="9"/>
  <c r="C248" i="9"/>
  <c r="D248" i="9"/>
  <c r="C249" i="9"/>
  <c r="D249" i="9"/>
  <c r="C250" i="9"/>
  <c r="D250" i="9"/>
  <c r="C251" i="9"/>
  <c r="D251" i="9"/>
  <c r="C252" i="9"/>
  <c r="D252" i="9"/>
  <c r="C253" i="9"/>
  <c r="D253" i="9"/>
  <c r="C254" i="9"/>
  <c r="D254" i="9"/>
  <c r="C255" i="9"/>
  <c r="D255" i="9"/>
  <c r="C256" i="9"/>
  <c r="D256" i="9"/>
  <c r="C257" i="9"/>
  <c r="D257" i="9"/>
  <c r="D246" i="9"/>
  <c r="C246" i="9"/>
  <c r="C240" i="9"/>
  <c r="D240" i="9"/>
  <c r="C241" i="9"/>
  <c r="D241" i="9"/>
  <c r="C242" i="9"/>
  <c r="D242" i="9"/>
  <c r="C243" i="9"/>
  <c r="D243" i="9"/>
  <c r="D239" i="9"/>
  <c r="C239" i="9"/>
  <c r="C231" i="9"/>
  <c r="D231" i="9"/>
  <c r="C232" i="9"/>
  <c r="D232" i="9"/>
  <c r="C233" i="9"/>
  <c r="D233" i="9"/>
  <c r="C234" i="9"/>
  <c r="D234" i="9"/>
  <c r="C235" i="9"/>
  <c r="D235" i="9"/>
  <c r="C236" i="9"/>
  <c r="D236" i="9"/>
  <c r="D230" i="9"/>
  <c r="C230" i="9"/>
  <c r="C223" i="9"/>
  <c r="D223" i="9"/>
  <c r="C224" i="9"/>
  <c r="D224" i="9"/>
  <c r="C225" i="9"/>
  <c r="D225" i="9"/>
  <c r="C226" i="9"/>
  <c r="D226" i="9"/>
  <c r="C227" i="9"/>
  <c r="D227" i="9"/>
  <c r="D222" i="9"/>
  <c r="C222" i="9"/>
  <c r="C213" i="9"/>
  <c r="D213" i="9"/>
  <c r="C214" i="9"/>
  <c r="D214" i="9"/>
  <c r="C215" i="9"/>
  <c r="D215" i="9"/>
  <c r="C216" i="9"/>
  <c r="D216" i="9"/>
  <c r="C217" i="9"/>
  <c r="D217" i="9"/>
  <c r="C218" i="9"/>
  <c r="D218" i="9"/>
  <c r="C219" i="9"/>
  <c r="D219" i="9"/>
  <c r="D212" i="9"/>
  <c r="C212" i="9"/>
  <c r="C203" i="9"/>
  <c r="D203" i="9"/>
  <c r="C204" i="9"/>
  <c r="D204" i="9"/>
  <c r="C205" i="9"/>
  <c r="D205" i="9"/>
  <c r="C206" i="9"/>
  <c r="D206" i="9"/>
  <c r="C207" i="9"/>
  <c r="D207" i="9"/>
  <c r="C208" i="9"/>
  <c r="D208" i="9"/>
  <c r="C209" i="9"/>
  <c r="D209" i="9"/>
  <c r="D202" i="9"/>
  <c r="C202" i="9"/>
  <c r="C195" i="9"/>
  <c r="D195" i="9"/>
  <c r="C196" i="9"/>
  <c r="D196" i="9"/>
  <c r="C197" i="9"/>
  <c r="D197" i="9"/>
  <c r="C198" i="9"/>
  <c r="D198" i="9"/>
  <c r="C199" i="9"/>
  <c r="D199" i="9"/>
  <c r="D194" i="9"/>
  <c r="C194" i="9"/>
  <c r="C186" i="9"/>
  <c r="D186" i="9"/>
  <c r="C188" i="9"/>
  <c r="D188" i="9"/>
  <c r="C189" i="9"/>
  <c r="D189" i="9"/>
  <c r="C190" i="9"/>
  <c r="D190" i="9"/>
  <c r="C191" i="9"/>
  <c r="D191" i="9"/>
  <c r="D185" i="9"/>
  <c r="C185" i="9"/>
  <c r="C178" i="9"/>
  <c r="D178" i="9"/>
  <c r="C179" i="9"/>
  <c r="D179" i="9"/>
  <c r="C180" i="9"/>
  <c r="D180" i="9"/>
  <c r="C181" i="9"/>
  <c r="D181" i="9"/>
  <c r="C182" i="9"/>
  <c r="D182" i="9"/>
  <c r="D177" i="9"/>
  <c r="C177" i="9"/>
  <c r="C171" i="9"/>
  <c r="D171" i="9"/>
  <c r="C172" i="9"/>
  <c r="D172" i="9"/>
  <c r="C173" i="9"/>
  <c r="D173" i="9"/>
  <c r="C174" i="9"/>
  <c r="D174" i="9"/>
  <c r="D170" i="9"/>
  <c r="C170" i="9"/>
  <c r="C165" i="9"/>
  <c r="D165" i="9"/>
  <c r="C166" i="9"/>
  <c r="D166" i="9"/>
  <c r="C167" i="9"/>
  <c r="D167" i="9"/>
  <c r="D164" i="9"/>
  <c r="C164" i="9"/>
  <c r="C160" i="9"/>
  <c r="D160" i="9"/>
  <c r="C161" i="9"/>
  <c r="D161" i="9"/>
  <c r="C151" i="9"/>
  <c r="D151" i="9"/>
  <c r="C152" i="9"/>
  <c r="D152" i="9"/>
  <c r="C153" i="9"/>
  <c r="D153" i="9"/>
  <c r="C154" i="9"/>
  <c r="D154" i="9"/>
  <c r="D150" i="9"/>
  <c r="C150" i="9"/>
  <c r="C142" i="9"/>
  <c r="D142" i="9"/>
  <c r="C143" i="9"/>
  <c r="D143" i="9"/>
  <c r="C144" i="9"/>
  <c r="D144" i="9"/>
  <c r="C145" i="9"/>
  <c r="D145" i="9"/>
  <c r="C146" i="9"/>
  <c r="D146" i="9"/>
  <c r="C147" i="9"/>
  <c r="D147" i="9"/>
  <c r="D141" i="9"/>
  <c r="C141" i="9"/>
  <c r="C135" i="9"/>
  <c r="D135" i="9"/>
  <c r="C136" i="9"/>
  <c r="D136" i="9"/>
  <c r="C137" i="9"/>
  <c r="D137" i="9"/>
  <c r="C138" i="9"/>
  <c r="D138" i="9"/>
  <c r="D134" i="9"/>
  <c r="C134" i="9"/>
  <c r="C129" i="9"/>
  <c r="D129" i="9"/>
  <c r="C130" i="9"/>
  <c r="D130" i="9"/>
  <c r="C131" i="9"/>
  <c r="D131" i="9"/>
  <c r="D128" i="9"/>
  <c r="C128" i="9"/>
  <c r="C122" i="9"/>
  <c r="D122" i="9"/>
  <c r="C123" i="9"/>
  <c r="D123" i="9"/>
  <c r="C124" i="9"/>
  <c r="D124" i="9"/>
  <c r="C125" i="9"/>
  <c r="D125" i="9"/>
  <c r="D121" i="9"/>
  <c r="C121" i="9"/>
  <c r="C110" i="9"/>
  <c r="D110" i="9"/>
  <c r="C111" i="9"/>
  <c r="D111" i="9"/>
  <c r="C112" i="9"/>
  <c r="D112" i="9"/>
  <c r="C113" i="9"/>
  <c r="D113" i="9"/>
  <c r="C114" i="9"/>
  <c r="D114" i="9"/>
  <c r="C115" i="9"/>
  <c r="D115" i="9"/>
  <c r="C116" i="9"/>
  <c r="D116" i="9"/>
  <c r="C117" i="9"/>
  <c r="D117" i="9"/>
  <c r="C118" i="9"/>
  <c r="D118" i="9"/>
  <c r="D109" i="9"/>
  <c r="C109" i="9"/>
  <c r="C73" i="9"/>
  <c r="D73" i="9"/>
  <c r="C74" i="9"/>
  <c r="D74" i="9"/>
  <c r="C75" i="9"/>
  <c r="D75" i="9"/>
  <c r="C76" i="9"/>
  <c r="D76" i="9"/>
  <c r="C77" i="9"/>
  <c r="D77" i="9"/>
  <c r="C78" i="9"/>
  <c r="D78" i="9"/>
  <c r="C79" i="9"/>
  <c r="D79" i="9"/>
  <c r="C80" i="9"/>
  <c r="D80" i="9"/>
  <c r="C81" i="9"/>
  <c r="D81" i="9"/>
  <c r="C82" i="9"/>
  <c r="D82" i="9"/>
  <c r="C83" i="9"/>
  <c r="D83" i="9"/>
  <c r="C84" i="9"/>
  <c r="D84" i="9"/>
  <c r="C85" i="9"/>
  <c r="D85" i="9"/>
  <c r="C86" i="9"/>
  <c r="D86" i="9"/>
  <c r="C87" i="9"/>
  <c r="D87" i="9"/>
  <c r="C88" i="9"/>
  <c r="D88" i="9"/>
  <c r="C89" i="9"/>
  <c r="D89" i="9"/>
  <c r="C90" i="9"/>
  <c r="D90" i="9"/>
  <c r="C91" i="9"/>
  <c r="D91" i="9"/>
  <c r="C92" i="9"/>
  <c r="D92" i="9"/>
  <c r="C93" i="9"/>
  <c r="D93" i="9"/>
  <c r="C94" i="9"/>
  <c r="D94" i="9"/>
  <c r="C95" i="9"/>
  <c r="D95" i="9"/>
  <c r="C96" i="9"/>
  <c r="D96" i="9"/>
  <c r="C97" i="9"/>
  <c r="D97" i="9"/>
  <c r="C98" i="9"/>
  <c r="D98" i="9"/>
  <c r="C99" i="9"/>
  <c r="D99" i="9"/>
  <c r="C100" i="9"/>
  <c r="D100" i="9"/>
  <c r="C101" i="9"/>
  <c r="D101" i="9"/>
  <c r="C102" i="9"/>
  <c r="D102" i="9"/>
  <c r="C103" i="9"/>
  <c r="D103" i="9"/>
  <c r="C104" i="9"/>
  <c r="D104" i="9"/>
  <c r="D72" i="9"/>
  <c r="C72" i="9"/>
  <c r="C11" i="9"/>
  <c r="D11" i="9"/>
  <c r="C12" i="9"/>
  <c r="D12" i="9"/>
  <c r="C13" i="9"/>
  <c r="D13" i="9"/>
  <c r="C14" i="9"/>
  <c r="D14" i="9"/>
  <c r="C15" i="9"/>
  <c r="D15" i="9"/>
  <c r="C16" i="9"/>
  <c r="D16" i="9"/>
  <c r="C17" i="9"/>
  <c r="D17" i="9"/>
  <c r="C18" i="9"/>
  <c r="D18" i="9"/>
  <c r="C19" i="9"/>
  <c r="D19" i="9"/>
  <c r="C20" i="9"/>
  <c r="D20" i="9"/>
  <c r="C21" i="9"/>
  <c r="D21" i="9"/>
  <c r="C22" i="9"/>
  <c r="D22" i="9"/>
  <c r="C23" i="9"/>
  <c r="D23" i="9"/>
  <c r="C24" i="9"/>
  <c r="D24" i="9"/>
  <c r="C25" i="9"/>
  <c r="D25" i="9"/>
  <c r="C26" i="9"/>
  <c r="D26" i="9"/>
  <c r="C27" i="9"/>
  <c r="D27" i="9"/>
  <c r="C28" i="9"/>
  <c r="D28" i="9"/>
  <c r="C29" i="9"/>
  <c r="D29" i="9"/>
  <c r="C30" i="9"/>
  <c r="D30" i="9"/>
  <c r="C31" i="9"/>
  <c r="D31" i="9"/>
  <c r="C32" i="9"/>
  <c r="D32" i="9"/>
  <c r="C33" i="9"/>
  <c r="D33" i="9"/>
  <c r="C34" i="9"/>
  <c r="D34" i="9"/>
  <c r="C35" i="9"/>
  <c r="D35" i="9"/>
  <c r="C36" i="9"/>
  <c r="D36" i="9"/>
  <c r="C37" i="9"/>
  <c r="D37" i="9"/>
  <c r="C38" i="9"/>
  <c r="D38" i="9"/>
  <c r="C39" i="9"/>
  <c r="D39" i="9"/>
  <c r="C40" i="9"/>
  <c r="D40" i="9"/>
  <c r="C41" i="9"/>
  <c r="D41" i="9"/>
  <c r="C42" i="9"/>
  <c r="D42" i="9"/>
  <c r="C43" i="9"/>
  <c r="D43" i="9"/>
  <c r="C44" i="9"/>
  <c r="D44" i="9"/>
  <c r="C45" i="9"/>
  <c r="D45" i="9"/>
  <c r="C46" i="9"/>
  <c r="D46" i="9"/>
  <c r="C47" i="9"/>
  <c r="D47" i="9"/>
  <c r="C48" i="9"/>
  <c r="D48" i="9"/>
  <c r="C49" i="9"/>
  <c r="D49" i="9"/>
  <c r="C50" i="9"/>
  <c r="D50" i="9"/>
  <c r="C51" i="9"/>
  <c r="D51" i="9"/>
  <c r="C52" i="9"/>
  <c r="D52" i="9"/>
  <c r="C53" i="9"/>
  <c r="D53" i="9"/>
  <c r="C54" i="9"/>
  <c r="D54" i="9"/>
  <c r="C55" i="9"/>
  <c r="D55" i="9"/>
  <c r="C56" i="9"/>
  <c r="D56" i="9"/>
  <c r="C57" i="9"/>
  <c r="D57" i="9"/>
  <c r="C58" i="9"/>
  <c r="D58" i="9"/>
  <c r="C59" i="9"/>
  <c r="D59" i="9"/>
  <c r="C60" i="9"/>
  <c r="D60" i="9"/>
  <c r="C61" i="9"/>
  <c r="D61" i="9"/>
  <c r="C62" i="9"/>
  <c r="D62" i="9"/>
  <c r="C63" i="9"/>
  <c r="D63" i="9"/>
  <c r="C64" i="9"/>
  <c r="D64" i="9"/>
  <c r="C65" i="9"/>
  <c r="D65" i="9"/>
  <c r="C66" i="9"/>
  <c r="D66" i="9"/>
  <c r="C67" i="9"/>
  <c r="D67" i="9"/>
  <c r="C68" i="9"/>
  <c r="D68" i="9"/>
  <c r="I22" i="1" l="1"/>
  <c r="O22" i="1"/>
  <c r="L22" i="1"/>
  <c r="K22" i="1"/>
  <c r="J22" i="1"/>
  <c r="F474" i="9"/>
  <c r="G474" i="9"/>
  <c r="E474" i="9"/>
  <c r="H474" i="9"/>
  <c r="E476" i="9"/>
  <c r="F476" i="9"/>
  <c r="G476" i="9"/>
  <c r="H476" i="9"/>
  <c r="K26" i="1" l="1"/>
  <c r="K24" i="1"/>
  <c r="L26" i="1"/>
  <c r="L24" i="1"/>
  <c r="O26" i="1"/>
  <c r="O24" i="1"/>
  <c r="J26" i="1"/>
  <c r="J24" i="1"/>
  <c r="I26" i="1"/>
  <c r="I24" i="1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N2" i="3"/>
  <c r="N1" i="3"/>
  <c r="F15" i="1" l="1"/>
  <c r="F16" i="1"/>
</calcChain>
</file>

<file path=xl/sharedStrings.xml><?xml version="1.0" encoding="utf-8"?>
<sst xmlns="http://schemas.openxmlformats.org/spreadsheetml/2006/main" count="9432" uniqueCount="1374">
  <si>
    <t>Local authority selection:</t>
  </si>
  <si>
    <t>Allerdale</t>
  </si>
  <si>
    <t>Rural as a Region</t>
  </si>
  <si>
    <t>England</t>
  </si>
  <si>
    <t>% Gap - Rural as a Region to England</t>
  </si>
  <si>
    <t>Adur</t>
  </si>
  <si>
    <t>Predominantly Urban</t>
  </si>
  <si>
    <t>SD</t>
  </si>
  <si>
    <t>Predominantly Rural</t>
  </si>
  <si>
    <t>Amber Valley</t>
  </si>
  <si>
    <t>Arun</t>
  </si>
  <si>
    <t>Ashfield</t>
  </si>
  <si>
    <t>Ashford</t>
  </si>
  <si>
    <t>Urban with Significant Rural</t>
  </si>
  <si>
    <t>Babergh</t>
  </si>
  <si>
    <t>Barking and Dagenham</t>
  </si>
  <si>
    <t>L</t>
  </si>
  <si>
    <t>Barnet</t>
  </si>
  <si>
    <t>Barnsley</t>
  </si>
  <si>
    <t>MD</t>
  </si>
  <si>
    <t>Barrow-in-Furness</t>
  </si>
  <si>
    <t>Basildon</t>
  </si>
  <si>
    <t>Basingstoke and Deane</t>
  </si>
  <si>
    <t>Bassetlaw</t>
  </si>
  <si>
    <t>Bath and North East Somerset</t>
  </si>
  <si>
    <t>UA</t>
  </si>
  <si>
    <t>Bedford</t>
  </si>
  <si>
    <t>Bexley</t>
  </si>
  <si>
    <t>Birmingham</t>
  </si>
  <si>
    <t>Blaby</t>
  </si>
  <si>
    <t>Blackburn with Darwen</t>
  </si>
  <si>
    <t>Blackpool</t>
  </si>
  <si>
    <t>Bolsover</t>
  </si>
  <si>
    <t>Bolton</t>
  </si>
  <si>
    <t>Boston</t>
  </si>
  <si>
    <t>Bournemouth, Christchurch and Poole</t>
  </si>
  <si>
    <t>Bracknell Forest</t>
  </si>
  <si>
    <t>Bradford</t>
  </si>
  <si>
    <t>Braintree</t>
  </si>
  <si>
    <t>Breckland</t>
  </si>
  <si>
    <t>Brent</t>
  </si>
  <si>
    <t>Brentwood</t>
  </si>
  <si>
    <t>Brighton and Hove</t>
  </si>
  <si>
    <t>Bristol, City of</t>
  </si>
  <si>
    <t>Broadland</t>
  </si>
  <si>
    <t>Bromley</t>
  </si>
  <si>
    <t>Bromsgrove</t>
  </si>
  <si>
    <t>Broxbourne</t>
  </si>
  <si>
    <t>Broxtowe</t>
  </si>
  <si>
    <t>Buckinghamshire Council</t>
  </si>
  <si>
    <t>Burnley</t>
  </si>
  <si>
    <t>Bury</t>
  </si>
  <si>
    <t>Calderdale</t>
  </si>
  <si>
    <t>Cambridge</t>
  </si>
  <si>
    <t>Camden</t>
  </si>
  <si>
    <t>Cannock Chase</t>
  </si>
  <si>
    <t>Canterbury</t>
  </si>
  <si>
    <t>Carlisle</t>
  </si>
  <si>
    <t>Castle Point</t>
  </si>
  <si>
    <t>Central Bedfordshire</t>
  </si>
  <si>
    <t>Charnwood</t>
  </si>
  <si>
    <t>Chelmsford</t>
  </si>
  <si>
    <t>Cheltenham</t>
  </si>
  <si>
    <t>Cherwell</t>
  </si>
  <si>
    <t>Cheshire East</t>
  </si>
  <si>
    <t>Cheshire West and Chester</t>
  </si>
  <si>
    <t>Chesterfield</t>
  </si>
  <si>
    <t>Chichester</t>
  </si>
  <si>
    <t>Chorley</t>
  </si>
  <si>
    <t>City of London</t>
  </si>
  <si>
    <t>Colchester</t>
  </si>
  <si>
    <t>Copeland</t>
  </si>
  <si>
    <t>Cornwall</t>
  </si>
  <si>
    <t>Cotswold</t>
  </si>
  <si>
    <t>County Durham</t>
  </si>
  <si>
    <t>Coventry</t>
  </si>
  <si>
    <t>Craven</t>
  </si>
  <si>
    <t>Crawley</t>
  </si>
  <si>
    <t>Croydon</t>
  </si>
  <si>
    <t>Dacorum</t>
  </si>
  <si>
    <t>Darlington</t>
  </si>
  <si>
    <t>Dartford</t>
  </si>
  <si>
    <t>Derby</t>
  </si>
  <si>
    <t>Derbyshire Dales</t>
  </si>
  <si>
    <t>Doncaster</t>
  </si>
  <si>
    <t>Dorset Council</t>
  </si>
  <si>
    <t>Dover</t>
  </si>
  <si>
    <t>Dudley</t>
  </si>
  <si>
    <t>Ealing</t>
  </si>
  <si>
    <t>East Cambridgeshire</t>
  </si>
  <si>
    <t>East Devon</t>
  </si>
  <si>
    <t>East Hampshire</t>
  </si>
  <si>
    <t>East Hertfordshire</t>
  </si>
  <si>
    <t>East Lindsey</t>
  </si>
  <si>
    <t>East Riding of Yorkshire</t>
  </si>
  <si>
    <t>East Staffordshire</t>
  </si>
  <si>
    <t>East Suffolk</t>
  </si>
  <si>
    <t>Eastbourne</t>
  </si>
  <si>
    <t>Eastleigh</t>
  </si>
  <si>
    <t>Eden</t>
  </si>
  <si>
    <t>Elmbridge</t>
  </si>
  <si>
    <t>Enfield</t>
  </si>
  <si>
    <t>Epping Forest</t>
  </si>
  <si>
    <t>Epsom and Ewell</t>
  </si>
  <si>
    <t>Erewash</t>
  </si>
  <si>
    <t>Exeter</t>
  </si>
  <si>
    <t>Fareham</t>
  </si>
  <si>
    <t>Fenland</t>
  </si>
  <si>
    <t>Folkestone and Hythe</t>
  </si>
  <si>
    <t>Forest of Dean</t>
  </si>
  <si>
    <t>Fylde</t>
  </si>
  <si>
    <t>Gateshead</t>
  </si>
  <si>
    <t>Gedling</t>
  </si>
  <si>
    <t>Gloucester</t>
  </si>
  <si>
    <t>Gosport</t>
  </si>
  <si>
    <t>Gravesham</t>
  </si>
  <si>
    <t>Great Yarmouth</t>
  </si>
  <si>
    <t>Greenwich</t>
  </si>
  <si>
    <t>Guildford</t>
  </si>
  <si>
    <t>Hackney</t>
  </si>
  <si>
    <t>Halton</t>
  </si>
  <si>
    <t>Hambleton</t>
  </si>
  <si>
    <t>Hammersmith and Fulham</t>
  </si>
  <si>
    <t>Harborough</t>
  </si>
  <si>
    <t>Haringey</t>
  </si>
  <si>
    <t>Harlow</t>
  </si>
  <si>
    <t>Harrogate</t>
  </si>
  <si>
    <t>Harrow</t>
  </si>
  <si>
    <t>Hart</t>
  </si>
  <si>
    <t>Hartlepool</t>
  </si>
  <si>
    <t>Hastings</t>
  </si>
  <si>
    <t>Havant</t>
  </si>
  <si>
    <t>Havering</t>
  </si>
  <si>
    <t>Herefordshire, County of</t>
  </si>
  <si>
    <t>Hertsmere</t>
  </si>
  <si>
    <t>High Peak</t>
  </si>
  <si>
    <t>Hillingdon</t>
  </si>
  <si>
    <t>Hinckley and Bosworth</t>
  </si>
  <si>
    <t>Horsham</t>
  </si>
  <si>
    <t>Hounslow</t>
  </si>
  <si>
    <t>Huntingdonshire</t>
  </si>
  <si>
    <t>Hyndburn</t>
  </si>
  <si>
    <t>Ipswich</t>
  </si>
  <si>
    <t>Isle of Wight</t>
  </si>
  <si>
    <t>Isles of Scilly</t>
  </si>
  <si>
    <t>Islington</t>
  </si>
  <si>
    <t>Kensington and Chelsea</t>
  </si>
  <si>
    <t>King's Lynn and West Norfolk</t>
  </si>
  <si>
    <t>Kingston upon Hull, City of</t>
  </si>
  <si>
    <t>Kingston upon Thames</t>
  </si>
  <si>
    <t>Kirklees</t>
  </si>
  <si>
    <t>Knowsley</t>
  </si>
  <si>
    <t>Lambeth</t>
  </si>
  <si>
    <t>Lancaster</t>
  </si>
  <si>
    <t>Leeds</t>
  </si>
  <si>
    <t>Leicester</t>
  </si>
  <si>
    <t>Lewes</t>
  </si>
  <si>
    <t>Lewisham</t>
  </si>
  <si>
    <t>Lichfield</t>
  </si>
  <si>
    <t>Lincoln</t>
  </si>
  <si>
    <t>Liverpool</t>
  </si>
  <si>
    <t>Luton</t>
  </si>
  <si>
    <t>Maidstone</t>
  </si>
  <si>
    <t>Maldon</t>
  </si>
  <si>
    <t>Malvern Hills</t>
  </si>
  <si>
    <t>Manchester</t>
  </si>
  <si>
    <t>Mansfield</t>
  </si>
  <si>
    <t>Medway</t>
  </si>
  <si>
    <t>Melton</t>
  </si>
  <si>
    <t>Mendip</t>
  </si>
  <si>
    <t>Merton</t>
  </si>
  <si>
    <t>Mid Devon</t>
  </si>
  <si>
    <t>Mid Suffolk</t>
  </si>
  <si>
    <t>Mid Sussex</t>
  </si>
  <si>
    <t>Middlesbrough</t>
  </si>
  <si>
    <t>Milton Keynes</t>
  </si>
  <si>
    <t>Mole Valley</t>
  </si>
  <si>
    <t>New Forest</t>
  </si>
  <si>
    <t>Newark and Sherwood</t>
  </si>
  <si>
    <t>Newcastle upon Tyne</t>
  </si>
  <si>
    <t>Newcastle-under-Lyme</t>
  </si>
  <si>
    <t>Newham</t>
  </si>
  <si>
    <t>North Devon</t>
  </si>
  <si>
    <t>North East Derbyshire</t>
  </si>
  <si>
    <t>North East Lincolnshire</t>
  </si>
  <si>
    <t>North Hertfordshire</t>
  </si>
  <si>
    <t>North Kesteven</t>
  </si>
  <si>
    <t>North Lincolnshire</t>
  </si>
  <si>
    <t>North Norfolk</t>
  </si>
  <si>
    <t>North Northamptonshire</t>
  </si>
  <si>
    <t>North Somerset</t>
  </si>
  <si>
    <t>North Tyneside</t>
  </si>
  <si>
    <t>North Warwickshire</t>
  </si>
  <si>
    <t>North West Leicestershire</t>
  </si>
  <si>
    <t>Northumberland</t>
  </si>
  <si>
    <t>Norwich</t>
  </si>
  <si>
    <t>Nottingham</t>
  </si>
  <si>
    <t>Nuneaton and Bedworth</t>
  </si>
  <si>
    <t>Oadby and Wigston</t>
  </si>
  <si>
    <t>Oldham</t>
  </si>
  <si>
    <t>Oxford</t>
  </si>
  <si>
    <t>Pendle</t>
  </si>
  <si>
    <t>Peterborough</t>
  </si>
  <si>
    <t>Plymouth</t>
  </si>
  <si>
    <t>Portsmouth</t>
  </si>
  <si>
    <t>Preston</t>
  </si>
  <si>
    <t>Reading</t>
  </si>
  <si>
    <t>Redbridge</t>
  </si>
  <si>
    <t>Redcar and Cleveland</t>
  </si>
  <si>
    <t>Redditch</t>
  </si>
  <si>
    <t>Reigate and Banstead</t>
  </si>
  <si>
    <t>Ribble Valley</t>
  </si>
  <si>
    <t>Richmond upon Thames</t>
  </si>
  <si>
    <t>Richmondshire</t>
  </si>
  <si>
    <t>Rochdale</t>
  </si>
  <si>
    <t>Rochford</t>
  </si>
  <si>
    <t>Rossendale</t>
  </si>
  <si>
    <t>Rother</t>
  </si>
  <si>
    <t>Rotherham</t>
  </si>
  <si>
    <t>Rugby</t>
  </si>
  <si>
    <t>Runnymede</t>
  </si>
  <si>
    <t>Rushcliffe</t>
  </si>
  <si>
    <t>Rushmoor</t>
  </si>
  <si>
    <t>Rutland</t>
  </si>
  <si>
    <t>Ryedale</t>
  </si>
  <si>
    <t>Salford</t>
  </si>
  <si>
    <t>Sandwell</t>
  </si>
  <si>
    <t>Scarborough</t>
  </si>
  <si>
    <t>Sedgemoor</t>
  </si>
  <si>
    <t>Sefton</t>
  </si>
  <si>
    <t>Selby</t>
  </si>
  <si>
    <t>Sevenoaks</t>
  </si>
  <si>
    <t>Sheffield</t>
  </si>
  <si>
    <t>Shropshire</t>
  </si>
  <si>
    <t>Slough</t>
  </si>
  <si>
    <t>Solihull</t>
  </si>
  <si>
    <t>Somerset West and Taunton</t>
  </si>
  <si>
    <t>South Cambridgeshire</t>
  </si>
  <si>
    <t>South Derbyshire</t>
  </si>
  <si>
    <t>South Gloucestershire</t>
  </si>
  <si>
    <t>South Hams</t>
  </si>
  <si>
    <t>South Holland</t>
  </si>
  <si>
    <t>South Kesteven</t>
  </si>
  <si>
    <t>South Lakeland</t>
  </si>
  <si>
    <t>South Norfolk</t>
  </si>
  <si>
    <t>South Oxfordshire</t>
  </si>
  <si>
    <t>South Ribble</t>
  </si>
  <si>
    <t>South Somerset</t>
  </si>
  <si>
    <t>South Staffordshire</t>
  </si>
  <si>
    <t>South Tyneside</t>
  </si>
  <si>
    <t>Southampton</t>
  </si>
  <si>
    <t>Southend-on-Sea</t>
  </si>
  <si>
    <t>Southwark</t>
  </si>
  <si>
    <t>Spelthorne</t>
  </si>
  <si>
    <t>St Albans</t>
  </si>
  <si>
    <t>St. Helens</t>
  </si>
  <si>
    <t>Stafford</t>
  </si>
  <si>
    <t>Staffordshire Moorlands</t>
  </si>
  <si>
    <t>Stevenage</t>
  </si>
  <si>
    <t>Stockport</t>
  </si>
  <si>
    <t>Stockton-on-Tees</t>
  </si>
  <si>
    <t>Stoke-on-Trent</t>
  </si>
  <si>
    <t>Stratford-on-Avon</t>
  </si>
  <si>
    <t>Stroud</t>
  </si>
  <si>
    <t>Sunderland</t>
  </si>
  <si>
    <t>Surrey Heath</t>
  </si>
  <si>
    <t>Sutton</t>
  </si>
  <si>
    <t>Swale</t>
  </si>
  <si>
    <t>Swindon</t>
  </si>
  <si>
    <t>Tameside</t>
  </si>
  <si>
    <t>Tamworth</t>
  </si>
  <si>
    <t>Tandridge</t>
  </si>
  <si>
    <t>Teignbridge</t>
  </si>
  <si>
    <t>Telford and Wrekin</t>
  </si>
  <si>
    <t>Tendring</t>
  </si>
  <si>
    <t>Test Valley</t>
  </si>
  <si>
    <t>Tewkesbury</t>
  </si>
  <si>
    <t>Thanet</t>
  </si>
  <si>
    <t>Three Rivers</t>
  </si>
  <si>
    <t>Thurrock</t>
  </si>
  <si>
    <t>Tonbridge and Malling</t>
  </si>
  <si>
    <t>Torbay</t>
  </si>
  <si>
    <t>Torridge</t>
  </si>
  <si>
    <t>Tower Hamlets</t>
  </si>
  <si>
    <t>Trafford</t>
  </si>
  <si>
    <t>Tunbridge Wells</t>
  </si>
  <si>
    <t>Uttlesford</t>
  </si>
  <si>
    <t>Vale of White Horse</t>
  </si>
  <si>
    <t>Wakefield</t>
  </si>
  <si>
    <t>Walsall</t>
  </si>
  <si>
    <t>Waltham Forest</t>
  </si>
  <si>
    <t>Wandsworth</t>
  </si>
  <si>
    <t>Warrington</t>
  </si>
  <si>
    <t>Warwick</t>
  </si>
  <si>
    <t>Watford</t>
  </si>
  <si>
    <t>Waverley</t>
  </si>
  <si>
    <t>Wealden</t>
  </si>
  <si>
    <t>Welwyn Hatfield</t>
  </si>
  <si>
    <t>West Berkshire</t>
  </si>
  <si>
    <t>West Devon</t>
  </si>
  <si>
    <t>West Lancashire</t>
  </si>
  <si>
    <t>West Lindsey</t>
  </si>
  <si>
    <t>West Northamptonshire</t>
  </si>
  <si>
    <t>West Oxfordshire</t>
  </si>
  <si>
    <t>West Suffolk</t>
  </si>
  <si>
    <t>Westminster</t>
  </si>
  <si>
    <t>Wigan</t>
  </si>
  <si>
    <t>Wiltshire</t>
  </si>
  <si>
    <t>Winchester</t>
  </si>
  <si>
    <t>Windsor and Maidenhead</t>
  </si>
  <si>
    <t>Wirral</t>
  </si>
  <si>
    <t>Woking</t>
  </si>
  <si>
    <t>Wokingham</t>
  </si>
  <si>
    <t>Wolverhampton</t>
  </si>
  <si>
    <t>Worcester</t>
  </si>
  <si>
    <t>Worthing</t>
  </si>
  <si>
    <t>Wychavon</t>
  </si>
  <si>
    <t>Wyre</t>
  </si>
  <si>
    <t>Wyre Forest</t>
  </si>
  <si>
    <t>York</t>
  </si>
  <si>
    <t>Cambridgeshire</t>
  </si>
  <si>
    <t>SC</t>
  </si>
  <si>
    <t>Cumbria</t>
  </si>
  <si>
    <t>Derbyshire</t>
  </si>
  <si>
    <t>Devon</t>
  </si>
  <si>
    <t>East Sussex</t>
  </si>
  <si>
    <t>Essex</t>
  </si>
  <si>
    <t>Gloucestershire</t>
  </si>
  <si>
    <t>Hampshire</t>
  </si>
  <si>
    <t>Hertfordshire</t>
  </si>
  <si>
    <t>Kent</t>
  </si>
  <si>
    <t>Lancashire</t>
  </si>
  <si>
    <t>Leicestershire</t>
  </si>
  <si>
    <t>Lincolnshire</t>
  </si>
  <si>
    <t>Norfolk</t>
  </si>
  <si>
    <t>Northamptonshire</t>
  </si>
  <si>
    <t>North Yorkshire</t>
  </si>
  <si>
    <t>Nottinghamshire</t>
  </si>
  <si>
    <t>Oxfordshire</t>
  </si>
  <si>
    <t>Somerset</t>
  </si>
  <si>
    <t>Staffordshire</t>
  </si>
  <si>
    <t>Suffolk</t>
  </si>
  <si>
    <t>Surrey</t>
  </si>
  <si>
    <t>Warwickshire</t>
  </si>
  <si>
    <t>West Sussex</t>
  </si>
  <si>
    <t>Worcestershire</t>
  </si>
  <si>
    <t>Aylesbury Vale</t>
  </si>
  <si>
    <t>Bournemouth</t>
  </si>
  <si>
    <t>Chiltern</t>
  </si>
  <si>
    <t>Christchurch</t>
  </si>
  <si>
    <t>Corby</t>
  </si>
  <si>
    <t>Daventry</t>
  </si>
  <si>
    <t>East Dorset</t>
  </si>
  <si>
    <t>East Northamptonshire</t>
  </si>
  <si>
    <t>Forest Heath</t>
  </si>
  <si>
    <t>Kettering</t>
  </si>
  <si>
    <t>North Dorset</t>
  </si>
  <si>
    <t>Northampton</t>
  </si>
  <si>
    <t>Poole</t>
  </si>
  <si>
    <t>Purbeck</t>
  </si>
  <si>
    <t>South Bucks</t>
  </si>
  <si>
    <t>South Northamptonshire</t>
  </si>
  <si>
    <t>St Edmundsbury</t>
  </si>
  <si>
    <t>Suffolk Coastal</t>
  </si>
  <si>
    <t>Taunton Deane</t>
  </si>
  <si>
    <t>Waveney</t>
  </si>
  <si>
    <t>Wellingborough</t>
  </si>
  <si>
    <t>West Dorset</t>
  </si>
  <si>
    <t>West Somerset</t>
  </si>
  <si>
    <t>Weymouth and Portland</t>
  </si>
  <si>
    <t>Wycombe</t>
  </si>
  <si>
    <t>Dorset</t>
  </si>
  <si>
    <t>Buckinghamshire</t>
  </si>
  <si>
    <t>Greater Manchester</t>
  </si>
  <si>
    <t>Merseyside</t>
  </si>
  <si>
    <t>South Yorkshire</t>
  </si>
  <si>
    <t>West Midlands</t>
  </si>
  <si>
    <t>West Yorkshire</t>
  </si>
  <si>
    <t>Tyne and Wear</t>
  </si>
  <si>
    <t/>
  </si>
  <si>
    <t>LAD21CD</t>
  </si>
  <si>
    <t>LAD21NM</t>
  </si>
  <si>
    <t>LAU121CD</t>
  </si>
  <si>
    <t>LAU121NM</t>
  </si>
  <si>
    <t>ITL321CD</t>
  </si>
  <si>
    <t>ITL321NM</t>
  </si>
  <si>
    <t>ITL221CD</t>
  </si>
  <si>
    <t>ITL221NM</t>
  </si>
  <si>
    <t>ITL121CD</t>
  </si>
  <si>
    <t>ITL121NM</t>
  </si>
  <si>
    <t>FID</t>
  </si>
  <si>
    <t>CTY21CD</t>
  </si>
  <si>
    <t>CTY21NM</t>
  </si>
  <si>
    <t>E06000032</t>
  </si>
  <si>
    <t>TLH21</t>
  </si>
  <si>
    <t>TLH2</t>
  </si>
  <si>
    <t>Bedfordshire and Hertfordshire</t>
  </si>
  <si>
    <t>TLH</t>
  </si>
  <si>
    <t>East</t>
  </si>
  <si>
    <t>E07000008</t>
  </si>
  <si>
    <t>E10000003</t>
  </si>
  <si>
    <t>E07000095</t>
  </si>
  <si>
    <t>TLH23</t>
  </si>
  <si>
    <t>Hertfordshire CC</t>
  </si>
  <si>
    <t>E07000009</t>
  </si>
  <si>
    <t>E07000096</t>
  </si>
  <si>
    <t>E07000010</t>
  </si>
  <si>
    <t>E07000098</t>
  </si>
  <si>
    <t>E07000011</t>
  </si>
  <si>
    <t>E07000099</t>
  </si>
  <si>
    <t>E07000012</t>
  </si>
  <si>
    <t>E07000102</t>
  </si>
  <si>
    <t>E07000026</t>
  </si>
  <si>
    <t>E10000006</t>
  </si>
  <si>
    <t>E07000103</t>
  </si>
  <si>
    <t>E07000027</t>
  </si>
  <si>
    <t>E07000240</t>
  </si>
  <si>
    <t>E07000028</t>
  </si>
  <si>
    <t>E07000241</t>
  </si>
  <si>
    <t>E07000029</t>
  </si>
  <si>
    <t>E07000242</t>
  </si>
  <si>
    <t>E07000030</t>
  </si>
  <si>
    <t>E07000243</t>
  </si>
  <si>
    <t>E07000031</t>
  </si>
  <si>
    <t>E06000055</t>
  </si>
  <si>
    <t>TLH24</t>
  </si>
  <si>
    <t>E07000032</t>
  </si>
  <si>
    <t>E10000007</t>
  </si>
  <si>
    <t>E06000056</t>
  </si>
  <si>
    <t>TLH25</t>
  </si>
  <si>
    <t>E07000033</t>
  </si>
  <si>
    <t>E06000036</t>
  </si>
  <si>
    <t>TLJ11</t>
  </si>
  <si>
    <t>Berkshire</t>
  </si>
  <si>
    <t>TLJ1</t>
  </si>
  <si>
    <t>Berkshire, Buckinghamshire and Oxfordshire</t>
  </si>
  <si>
    <t>TLJ</t>
  </si>
  <si>
    <t>South East (England)</t>
  </si>
  <si>
    <t>E07000034</t>
  </si>
  <si>
    <t>E06000037</t>
  </si>
  <si>
    <t>E07000035</t>
  </si>
  <si>
    <t>E06000038</t>
  </si>
  <si>
    <t>E07000036</t>
  </si>
  <si>
    <t>E06000039</t>
  </si>
  <si>
    <t>E07000037</t>
  </si>
  <si>
    <t>E06000040</t>
  </si>
  <si>
    <t>E07000038</t>
  </si>
  <si>
    <t>E06000041</t>
  </si>
  <si>
    <t>E07000039</t>
  </si>
  <si>
    <t>E06000042</t>
  </si>
  <si>
    <t>TLJ12</t>
  </si>
  <si>
    <t>E07000040</t>
  </si>
  <si>
    <t>E10000008</t>
  </si>
  <si>
    <t>E06000060</t>
  </si>
  <si>
    <t>TLJ13</t>
  </si>
  <si>
    <t>E07000041</t>
  </si>
  <si>
    <t>E07000177</t>
  </si>
  <si>
    <t>TLJ14</t>
  </si>
  <si>
    <t>Oxfordshire CC</t>
  </si>
  <si>
    <t>E07000042</t>
  </si>
  <si>
    <t>E07000178</t>
  </si>
  <si>
    <t>E07000043</t>
  </si>
  <si>
    <t>E07000179</t>
  </si>
  <si>
    <t>E07000044</t>
  </si>
  <si>
    <t>E07000180</t>
  </si>
  <si>
    <t>E07000045</t>
  </si>
  <si>
    <t>E07000181</t>
  </si>
  <si>
    <t>E07000046</t>
  </si>
  <si>
    <t>E06000007</t>
  </si>
  <si>
    <t>TLD61</t>
  </si>
  <si>
    <t>TLD6</t>
  </si>
  <si>
    <t>Cheshire</t>
  </si>
  <si>
    <t>TLD</t>
  </si>
  <si>
    <t>North West (England)</t>
  </si>
  <si>
    <t>E07000047</t>
  </si>
  <si>
    <t>E06000049</t>
  </si>
  <si>
    <t>TLD62</t>
  </si>
  <si>
    <t>E07000061</t>
  </si>
  <si>
    <t>E10000011</t>
  </si>
  <si>
    <t>E06000050</t>
  </si>
  <si>
    <t>TLD63</t>
  </si>
  <si>
    <t>E07000062</t>
  </si>
  <si>
    <t>E06000052</t>
  </si>
  <si>
    <t>TLK30</t>
  </si>
  <si>
    <t>Cornwall and Isles of Scilly</t>
  </si>
  <si>
    <t>TLK3</t>
  </si>
  <si>
    <t>TLK</t>
  </si>
  <si>
    <t>South West (England)</t>
  </si>
  <si>
    <t>E07000063</t>
  </si>
  <si>
    <t>E06000053</t>
  </si>
  <si>
    <t>E07000064</t>
  </si>
  <si>
    <t>TLD11</t>
  </si>
  <si>
    <t>West Cumbria</t>
  </si>
  <si>
    <t>TLD1</t>
  </si>
  <si>
    <t>E07000065</t>
  </si>
  <si>
    <t>E07000066</t>
  </si>
  <si>
    <t>E10000012</t>
  </si>
  <si>
    <t>E07000067</t>
  </si>
  <si>
    <t>TLD12</t>
  </si>
  <si>
    <t>East Cumbria</t>
  </si>
  <si>
    <t>E07000068</t>
  </si>
  <si>
    <t>E07000069</t>
  </si>
  <si>
    <t>E07000070</t>
  </si>
  <si>
    <t>E06000015</t>
  </si>
  <si>
    <t>TLF11</t>
  </si>
  <si>
    <t>TLF1</t>
  </si>
  <si>
    <t>Derbyshire and Nottinghamshire</t>
  </si>
  <si>
    <t>TLF</t>
  </si>
  <si>
    <t>East Midlands (England)</t>
  </si>
  <si>
    <t>E07000071</t>
  </si>
  <si>
    <t>TLF12</t>
  </si>
  <si>
    <t>East Derbyshire</t>
  </si>
  <si>
    <t>E07000072</t>
  </si>
  <si>
    <t>E07000073</t>
  </si>
  <si>
    <t>E07000074</t>
  </si>
  <si>
    <t>TLF13</t>
  </si>
  <si>
    <t>South and West Derbyshire</t>
  </si>
  <si>
    <t>E07000075</t>
  </si>
  <si>
    <t>E07000076</t>
  </si>
  <si>
    <t>E07000077</t>
  </si>
  <si>
    <t>E07000078</t>
  </si>
  <si>
    <t>E10000013</t>
  </si>
  <si>
    <t>E07000079</t>
  </si>
  <si>
    <t>E06000018</t>
  </si>
  <si>
    <t>TLF14</t>
  </si>
  <si>
    <t>E07000080</t>
  </si>
  <si>
    <t>E07000170</t>
  </si>
  <si>
    <t>TLF15</t>
  </si>
  <si>
    <t>North Nottinghamshire</t>
  </si>
  <si>
    <t>E07000081</t>
  </si>
  <si>
    <t>E07000171</t>
  </si>
  <si>
    <t>E07000082</t>
  </si>
  <si>
    <t>E07000174</t>
  </si>
  <si>
    <t>E07000083</t>
  </si>
  <si>
    <t>E07000175</t>
  </si>
  <si>
    <t>E08000001</t>
  </si>
  <si>
    <t>E11000001</t>
  </si>
  <si>
    <t>E07000172</t>
  </si>
  <si>
    <t>TLF16</t>
  </si>
  <si>
    <t>South Nottinghamshire</t>
  </si>
  <si>
    <t>E08000002</t>
  </si>
  <si>
    <t>E07000173</t>
  </si>
  <si>
    <t>E08000003</t>
  </si>
  <si>
    <t>E07000176</t>
  </si>
  <si>
    <t>E08000004</t>
  </si>
  <si>
    <t>E06000026</t>
  </si>
  <si>
    <t>TLK41</t>
  </si>
  <si>
    <t>TLK4</t>
  </si>
  <si>
    <t>E08000005</t>
  </si>
  <si>
    <t>E06000027</t>
  </si>
  <si>
    <t>TLK42</t>
  </si>
  <si>
    <t>E08000006</t>
  </si>
  <si>
    <t>TLK43</t>
  </si>
  <si>
    <t>Devon CC</t>
  </si>
  <si>
    <t>E08000007</t>
  </si>
  <si>
    <t>E08000008</t>
  </si>
  <si>
    <t>E08000009</t>
  </si>
  <si>
    <t>E08000010</t>
  </si>
  <si>
    <t>E07000084</t>
  </si>
  <si>
    <t>E10000014</t>
  </si>
  <si>
    <t>E07000085</t>
  </si>
  <si>
    <t>E07000086</t>
  </si>
  <si>
    <t>E07000087</t>
  </si>
  <si>
    <t>E07000187</t>
  </si>
  <si>
    <t>TLK23</t>
  </si>
  <si>
    <t>Somerset CC</t>
  </si>
  <si>
    <t>TLK2</t>
  </si>
  <si>
    <t>Dorset and Somerset</t>
  </si>
  <si>
    <t>E07000088</t>
  </si>
  <si>
    <t>E07000188</t>
  </si>
  <si>
    <t>E07000089</t>
  </si>
  <si>
    <t>E07000189</t>
  </si>
  <si>
    <t>E07000090</t>
  </si>
  <si>
    <t>E07000246</t>
  </si>
  <si>
    <t>E07000091</t>
  </si>
  <si>
    <t>E06000058</t>
  </si>
  <si>
    <t>TLK24</t>
  </si>
  <si>
    <t>E07000092</t>
  </si>
  <si>
    <t>E06000059</t>
  </si>
  <si>
    <t>TLK25</t>
  </si>
  <si>
    <t>E07000093</t>
  </si>
  <si>
    <t>E06000031</t>
  </si>
  <si>
    <t>TLH11</t>
  </si>
  <si>
    <t>TLH1</t>
  </si>
  <si>
    <t>East Anglia</t>
  </si>
  <si>
    <t>E07000094</t>
  </si>
  <si>
    <t>TLH12</t>
  </si>
  <si>
    <t>Cambridgeshire CC</t>
  </si>
  <si>
    <t>E10000015</t>
  </si>
  <si>
    <t>E07000200</t>
  </si>
  <si>
    <t>TLH14</t>
  </si>
  <si>
    <t>Suffolk CC</t>
  </si>
  <si>
    <t>E07000202</t>
  </si>
  <si>
    <t>E07000203</t>
  </si>
  <si>
    <t>E07000244</t>
  </si>
  <si>
    <t>E07000245</t>
  </si>
  <si>
    <t>E07000144</t>
  </si>
  <si>
    <t>TLH15</t>
  </si>
  <si>
    <t>Norwich and East Norfolk</t>
  </si>
  <si>
    <t>E09000001</t>
  </si>
  <si>
    <t>E13000001</t>
  </si>
  <si>
    <t>Inner London</t>
  </si>
  <si>
    <t>E07000145</t>
  </si>
  <si>
    <t>E09000007</t>
  </si>
  <si>
    <t>E07000148</t>
  </si>
  <si>
    <t>E09000012</t>
  </si>
  <si>
    <t>E07000146</t>
  </si>
  <si>
    <t>TLH16</t>
  </si>
  <si>
    <t>North and West Norfolk</t>
  </si>
  <si>
    <t>E09000013</t>
  </si>
  <si>
    <t>E07000147</t>
  </si>
  <si>
    <t>E09000014</t>
  </si>
  <si>
    <t>E07000143</t>
  </si>
  <si>
    <t>TLH17</t>
  </si>
  <si>
    <t>Breckland and South Norfolk</t>
  </si>
  <si>
    <t>E09000019</t>
  </si>
  <si>
    <t>E07000149</t>
  </si>
  <si>
    <t>E09000020</t>
  </si>
  <si>
    <t>W06000021</t>
  </si>
  <si>
    <t>Monmouthshire</t>
  </si>
  <si>
    <t>TLL21</t>
  </si>
  <si>
    <t>Monmouthshire and Newport</t>
  </si>
  <si>
    <t>TLL2</t>
  </si>
  <si>
    <t>East Wales</t>
  </si>
  <si>
    <t>TLL</t>
  </si>
  <si>
    <t>Wales</t>
  </si>
  <si>
    <t>E09000022</t>
  </si>
  <si>
    <t>W06000022</t>
  </si>
  <si>
    <t>Newport</t>
  </si>
  <si>
    <t>E09000023</t>
  </si>
  <si>
    <t>W06000014</t>
  </si>
  <si>
    <t>Vale of Glamorgan</t>
  </si>
  <si>
    <t>TLL22</t>
  </si>
  <si>
    <t>Cardiff and Vale of Glamorgan</t>
  </si>
  <si>
    <t>E09000025</t>
  </si>
  <si>
    <t>W06000015</t>
  </si>
  <si>
    <t>Cardiff</t>
  </si>
  <si>
    <t>E09000028</t>
  </si>
  <si>
    <t>W06000005</t>
  </si>
  <si>
    <t>Flintshire</t>
  </si>
  <si>
    <t>TLL23</t>
  </si>
  <si>
    <t>Flintshire and Wrexham</t>
  </si>
  <si>
    <t>E09000030</t>
  </si>
  <si>
    <t>W06000006</t>
  </si>
  <si>
    <t>Wrexham</t>
  </si>
  <si>
    <t>E09000032</t>
  </si>
  <si>
    <t>W06000023</t>
  </si>
  <si>
    <t>Powys</t>
  </si>
  <si>
    <t>TLL24</t>
  </si>
  <si>
    <t>E09000033</t>
  </si>
  <si>
    <t>E06000010</t>
  </si>
  <si>
    <t>TLE11</t>
  </si>
  <si>
    <t>TLE1</t>
  </si>
  <si>
    <t>East Yorkshire and Northern Lincolnshire</t>
  </si>
  <si>
    <t>TLE</t>
  </si>
  <si>
    <t>Yorkshire and The Humber</t>
  </si>
  <si>
    <t>E07000105</t>
  </si>
  <si>
    <t>E10000016</t>
  </si>
  <si>
    <t>E06000011</t>
  </si>
  <si>
    <t>TLE12</t>
  </si>
  <si>
    <t>E07000106</t>
  </si>
  <si>
    <t>E06000012</t>
  </si>
  <si>
    <t>TLE13</t>
  </si>
  <si>
    <t>North and North East Lincolnshire</t>
  </si>
  <si>
    <t>E07000107</t>
  </si>
  <si>
    <t>E06000013</t>
  </si>
  <si>
    <t>E07000108</t>
  </si>
  <si>
    <t>S12000041</t>
  </si>
  <si>
    <t>Angus</t>
  </si>
  <si>
    <t>S30000048</t>
  </si>
  <si>
    <t>TLM71</t>
  </si>
  <si>
    <t>Angus and Dundee City</t>
  </si>
  <si>
    <t>TLM7</t>
  </si>
  <si>
    <t>Eastern Scotland</t>
  </si>
  <si>
    <t>TLM</t>
  </si>
  <si>
    <t>Scotland</t>
  </si>
  <si>
    <t>E07000109</t>
  </si>
  <si>
    <t>S12000042</t>
  </si>
  <si>
    <t>Dundee City</t>
  </si>
  <si>
    <t>S30000049</t>
  </si>
  <si>
    <t>E07000110</t>
  </si>
  <si>
    <t>S12000005</t>
  </si>
  <si>
    <t>Clackmannanshire</t>
  </si>
  <si>
    <t>S30000003</t>
  </si>
  <si>
    <t>TLM72</t>
  </si>
  <si>
    <t>Clackmannanshire and Fife</t>
  </si>
  <si>
    <t>E07000111</t>
  </si>
  <si>
    <t>S12000047</t>
  </si>
  <si>
    <t>Fife</t>
  </si>
  <si>
    <t>S30000042</t>
  </si>
  <si>
    <t>E07000112</t>
  </si>
  <si>
    <t>S12000010</t>
  </si>
  <si>
    <t>East Lothian</t>
  </si>
  <si>
    <t>S30000005</t>
  </si>
  <si>
    <t>TLM73</t>
  </si>
  <si>
    <t>East Lothian and Midlothian</t>
  </si>
  <si>
    <t>E07000113</t>
  </si>
  <si>
    <t>S12000019</t>
  </si>
  <si>
    <t>Midlothian</t>
  </si>
  <si>
    <t>S30000006</t>
  </si>
  <si>
    <t>E07000114</t>
  </si>
  <si>
    <t>S12000036</t>
  </si>
  <si>
    <t>City of Edinburgh</t>
  </si>
  <si>
    <t>S30000008</t>
  </si>
  <si>
    <t>TLM75</t>
  </si>
  <si>
    <t>E07000115</t>
  </si>
  <si>
    <t>S12000014</t>
  </si>
  <si>
    <t>Falkirk</t>
  </si>
  <si>
    <t>S30000009</t>
  </si>
  <si>
    <t>TLM76</t>
  </si>
  <si>
    <t>E07000116</t>
  </si>
  <si>
    <t>S12000030</t>
  </si>
  <si>
    <t>Stirling</t>
  </si>
  <si>
    <t>S30000011</t>
  </si>
  <si>
    <t>TLM77</t>
  </si>
  <si>
    <t>Perth and Kinross, and Stirling</t>
  </si>
  <si>
    <t>E07000117</t>
  </si>
  <si>
    <t>E10000017</t>
  </si>
  <si>
    <t>S12000048</t>
  </si>
  <si>
    <t>Perth and Kinross</t>
  </si>
  <si>
    <t>S30000043</t>
  </si>
  <si>
    <t>E07000118</t>
  </si>
  <si>
    <t>S12000040</t>
  </si>
  <si>
    <t>West Lothian</t>
  </si>
  <si>
    <t>S30000012</t>
  </si>
  <si>
    <t>TLM78</t>
  </si>
  <si>
    <t>E07000119</t>
  </si>
  <si>
    <t>E06000033</t>
  </si>
  <si>
    <t>TLH31</t>
  </si>
  <si>
    <t>TLH3</t>
  </si>
  <si>
    <t>E07000120</t>
  </si>
  <si>
    <t>E06000034</t>
  </si>
  <si>
    <t>TLH32</t>
  </si>
  <si>
    <t>E07000121</t>
  </si>
  <si>
    <t>TLH34</t>
  </si>
  <si>
    <t>Essex Haven Gateway</t>
  </si>
  <si>
    <t>E07000122</t>
  </si>
  <si>
    <t>E07000123</t>
  </si>
  <si>
    <t>E07000124</t>
  </si>
  <si>
    <t>TLH35</t>
  </si>
  <si>
    <t>West Essex</t>
  </si>
  <si>
    <t>E07000125</t>
  </si>
  <si>
    <t>E07000126</t>
  </si>
  <si>
    <t>E07000127</t>
  </si>
  <si>
    <t>TLH36</t>
  </si>
  <si>
    <t>Heart of Essex</t>
  </si>
  <si>
    <t>E07000128</t>
  </si>
  <si>
    <t>E07000134</t>
  </si>
  <si>
    <t>E10000018</t>
  </si>
  <si>
    <t>E07000135</t>
  </si>
  <si>
    <t>TLH37</t>
  </si>
  <si>
    <t>Essex Thames Gateway</t>
  </si>
  <si>
    <t>E07000129</t>
  </si>
  <si>
    <t>E07000130</t>
  </si>
  <si>
    <t>E07000131</t>
  </si>
  <si>
    <t>E06000023</t>
  </si>
  <si>
    <t>TLK11</t>
  </si>
  <si>
    <t>TLK1</t>
  </si>
  <si>
    <t>Gloucestershire, Wiltshire and Bath/Bristol area</t>
  </si>
  <si>
    <t>E07000132</t>
  </si>
  <si>
    <t>E06000022</t>
  </si>
  <si>
    <t>TLK12</t>
  </si>
  <si>
    <t>Bath and North East Somerset, North Somerset and South Gloucestershire</t>
  </si>
  <si>
    <t>E07000133</t>
  </si>
  <si>
    <t>E06000024</t>
  </si>
  <si>
    <t>E07000136</t>
  </si>
  <si>
    <t>E10000019</t>
  </si>
  <si>
    <t>E06000025</t>
  </si>
  <si>
    <t>E07000137</t>
  </si>
  <si>
    <t>TLK13</t>
  </si>
  <si>
    <t>Gloucestershire CC</t>
  </si>
  <si>
    <t>E07000138</t>
  </si>
  <si>
    <t>E07000139</t>
  </si>
  <si>
    <t>E07000140</t>
  </si>
  <si>
    <t>E07000141</t>
  </si>
  <si>
    <t>E07000142</t>
  </si>
  <si>
    <t>E08000011</t>
  </si>
  <si>
    <t>E11000002</t>
  </si>
  <si>
    <t>E06000030</t>
  </si>
  <si>
    <t>TLK14</t>
  </si>
  <si>
    <t>E08000012</t>
  </si>
  <si>
    <t>E06000054</t>
  </si>
  <si>
    <t>TLK15</t>
  </si>
  <si>
    <t>E08000013</t>
  </si>
  <si>
    <t>TLD33</t>
  </si>
  <si>
    <t>TLD3</t>
  </si>
  <si>
    <t>E08000014</t>
  </si>
  <si>
    <t>TLD34</t>
  </si>
  <si>
    <t>Greater Manchester South West</t>
  </si>
  <si>
    <t>E08000015</t>
  </si>
  <si>
    <t>E10000020</t>
  </si>
  <si>
    <t>TLD35</t>
  </si>
  <si>
    <t>Greater Manchester South East</t>
  </si>
  <si>
    <t>TLD36</t>
  </si>
  <si>
    <t>Greater Manchester North West</t>
  </si>
  <si>
    <t>TLD37</t>
  </si>
  <si>
    <t>Greater Manchester North East</t>
  </si>
  <si>
    <t>E07000163</t>
  </si>
  <si>
    <t>E10000023</t>
  </si>
  <si>
    <t>E06000044</t>
  </si>
  <si>
    <t>TLJ31</t>
  </si>
  <si>
    <t>TLJ3</t>
  </si>
  <si>
    <t>Hampshire and Isle of Wight</t>
  </si>
  <si>
    <t>E07000164</t>
  </si>
  <si>
    <t>E06000045</t>
  </si>
  <si>
    <t>TLJ32</t>
  </si>
  <si>
    <t>E07000165</t>
  </si>
  <si>
    <t>E06000046</t>
  </si>
  <si>
    <t>TLJ34</t>
  </si>
  <si>
    <t>E07000166</t>
  </si>
  <si>
    <t>TLJ35</t>
  </si>
  <si>
    <t>South Hampshire</t>
  </si>
  <si>
    <t>E07000167</t>
  </si>
  <si>
    <t>E07000168</t>
  </si>
  <si>
    <t>E07000169</t>
  </si>
  <si>
    <t>E10000024</t>
  </si>
  <si>
    <t>TLJ36</t>
  </si>
  <si>
    <t>Central Hampshire</t>
  </si>
  <si>
    <t>TLJ37</t>
  </si>
  <si>
    <t>North Hampshire</t>
  </si>
  <si>
    <t>E09000002</t>
  </si>
  <si>
    <t>E13000002</t>
  </si>
  <si>
    <t>Outer London</t>
  </si>
  <si>
    <t>E06000019</t>
  </si>
  <si>
    <t>TLG11</t>
  </si>
  <si>
    <t>TLG1</t>
  </si>
  <si>
    <t>Herefordshire, Worcestershire and Warwickshire</t>
  </si>
  <si>
    <t>TLG</t>
  </si>
  <si>
    <t>West Midlands (England)</t>
  </si>
  <si>
    <t>E09000003</t>
  </si>
  <si>
    <t>E07000234</t>
  </si>
  <si>
    <t>TLG12</t>
  </si>
  <si>
    <t>Worcestershire CC</t>
  </si>
  <si>
    <t>E09000004</t>
  </si>
  <si>
    <t>E07000235</t>
  </si>
  <si>
    <t>E09000005</t>
  </si>
  <si>
    <t>E07000236</t>
  </si>
  <si>
    <t>E09000006</t>
  </si>
  <si>
    <t>E07000237</t>
  </si>
  <si>
    <t>E09000008</t>
  </si>
  <si>
    <t>E07000238</t>
  </si>
  <si>
    <t>E09000009</t>
  </si>
  <si>
    <t>E07000239</t>
  </si>
  <si>
    <t>E09000010</t>
  </si>
  <si>
    <t>E07000218</t>
  </si>
  <si>
    <t>TLG13</t>
  </si>
  <si>
    <t>Warwickshire CC</t>
  </si>
  <si>
    <t>E09000011</t>
  </si>
  <si>
    <t>E07000219</t>
  </si>
  <si>
    <t>E09000015</t>
  </si>
  <si>
    <t>E07000220</t>
  </si>
  <si>
    <t>E09000016</t>
  </si>
  <si>
    <t>E07000221</t>
  </si>
  <si>
    <t>E09000017</t>
  </si>
  <si>
    <t>E07000222</t>
  </si>
  <si>
    <t>E09000018</t>
  </si>
  <si>
    <t>S12000017</t>
  </si>
  <si>
    <t>Highland</t>
  </si>
  <si>
    <t>S30000028</t>
  </si>
  <si>
    <t>Ross and Cromarty</t>
  </si>
  <si>
    <t>TLM61</t>
  </si>
  <si>
    <t>Caithness and Sutherland, and Ross and Cromarty</t>
  </si>
  <si>
    <t>TLM6</t>
  </si>
  <si>
    <t>Highlands and Islands</t>
  </si>
  <si>
    <t>E09000021</t>
  </si>
  <si>
    <t>S30000029</t>
  </si>
  <si>
    <t>Caithness and Sutherland</t>
  </si>
  <si>
    <t>E09000024</t>
  </si>
  <si>
    <t>S30000030</t>
  </si>
  <si>
    <t>Inverness and Nairn</t>
  </si>
  <si>
    <t>TLM62</t>
  </si>
  <si>
    <t>Inverness and Nairn, Moray, and Badenoch and Strathspey</t>
  </si>
  <si>
    <t>E09000026</t>
  </si>
  <si>
    <t>S30000031</t>
  </si>
  <si>
    <t>Badenoch and Strathspey</t>
  </si>
  <si>
    <t>E09000027</t>
  </si>
  <si>
    <t>S12000020</t>
  </si>
  <si>
    <t>Moray</t>
  </si>
  <si>
    <t>S30000032</t>
  </si>
  <si>
    <t>West Moray</t>
  </si>
  <si>
    <t>E09000029</t>
  </si>
  <si>
    <t>S30000033</t>
  </si>
  <si>
    <t>North East Moray</t>
  </si>
  <si>
    <t>E09000031</t>
  </si>
  <si>
    <t>S12000021</t>
  </si>
  <si>
    <t>North Ayrshire</t>
  </si>
  <si>
    <t>S30000034</t>
  </si>
  <si>
    <t>Arran and Cumbrae</t>
  </si>
  <si>
    <t>TLM63</t>
  </si>
  <si>
    <t>Lochaber, Skye and Lochalsh, Arran and Cumbrae, and Argyll and Bute</t>
  </si>
  <si>
    <t>E10000025</t>
  </si>
  <si>
    <t>S12000035</t>
  </si>
  <si>
    <t>Argyll and Bute</t>
  </si>
  <si>
    <t>S30000035</t>
  </si>
  <si>
    <t>Argyll and Bute Islands</t>
  </si>
  <si>
    <t>S30000036</t>
  </si>
  <si>
    <t>Argyll and Bute Mainland</t>
  </si>
  <si>
    <t>S30000037</t>
  </si>
  <si>
    <t>Lochaber</t>
  </si>
  <si>
    <t>S30000038</t>
  </si>
  <si>
    <t>Skye and Lochalsh</t>
  </si>
  <si>
    <t>S12000013</t>
  </si>
  <si>
    <t>Na h-Eileanan Siar</t>
  </si>
  <si>
    <t>S30000039</t>
  </si>
  <si>
    <t>TLM64</t>
  </si>
  <si>
    <t>E10000027</t>
  </si>
  <si>
    <t>S12000023</t>
  </si>
  <si>
    <t>Orkney Islands</t>
  </si>
  <si>
    <t>S30000040</t>
  </si>
  <si>
    <t>TLM65</t>
  </si>
  <si>
    <t>S12000027</t>
  </si>
  <si>
    <t>Shetland Islands</t>
  </si>
  <si>
    <t>S30000041</t>
  </si>
  <si>
    <t>TLM66</t>
  </si>
  <si>
    <t>TLI41</t>
  </si>
  <si>
    <t>Hackney and Newham</t>
  </si>
  <si>
    <t>TLI4</t>
  </si>
  <si>
    <t>Inner London - East</t>
  </si>
  <si>
    <t>TLI</t>
  </si>
  <si>
    <t>London</t>
  </si>
  <si>
    <t>E08000016</t>
  </si>
  <si>
    <t>E11000003</t>
  </si>
  <si>
    <t>TLI42</t>
  </si>
  <si>
    <t>E08000017</t>
  </si>
  <si>
    <t>TLI43</t>
  </si>
  <si>
    <t>Haringey and Islington</t>
  </si>
  <si>
    <t>E08000018</t>
  </si>
  <si>
    <t>E08000019</t>
  </si>
  <si>
    <t>TLI44</t>
  </si>
  <si>
    <t>Lewisham and Southwark</t>
  </si>
  <si>
    <t>E07000192</t>
  </si>
  <si>
    <t>E10000028</t>
  </si>
  <si>
    <t>E07000193</t>
  </si>
  <si>
    <t>TLI45</t>
  </si>
  <si>
    <t>E07000194</t>
  </si>
  <si>
    <t>TLI31</t>
  </si>
  <si>
    <t>Camden and City of London</t>
  </si>
  <si>
    <t>TLI3</t>
  </si>
  <si>
    <t>Inner London - West</t>
  </si>
  <si>
    <t>E07000195</t>
  </si>
  <si>
    <t>E07000196</t>
  </si>
  <si>
    <t>TLI32</t>
  </si>
  <si>
    <t>E07000197</t>
  </si>
  <si>
    <t>TLI33</t>
  </si>
  <si>
    <t>Kensington &amp; Chelsea and Hammersmith &amp; Fulham</t>
  </si>
  <si>
    <t>E07000198</t>
  </si>
  <si>
    <t>E07000199</t>
  </si>
  <si>
    <t>TLI34</t>
  </si>
  <si>
    <t>E10000029</t>
  </si>
  <si>
    <t>E06000035</t>
  </si>
  <si>
    <t>TLJ41</t>
  </si>
  <si>
    <t>TLJ4</t>
  </si>
  <si>
    <t>TLJ43</t>
  </si>
  <si>
    <t>Kent Thames Gateway</t>
  </si>
  <si>
    <t>TLJ44</t>
  </si>
  <si>
    <t>East Kent</t>
  </si>
  <si>
    <t>E07000207</t>
  </si>
  <si>
    <t>E10000030</t>
  </si>
  <si>
    <t>E07000208</t>
  </si>
  <si>
    <t>E07000209</t>
  </si>
  <si>
    <t>E07000210</t>
  </si>
  <si>
    <t>TLJ45</t>
  </si>
  <si>
    <t>Mid Kent</t>
  </si>
  <si>
    <t>E07000211</t>
  </si>
  <si>
    <t>E07000212</t>
  </si>
  <si>
    <t>TLJ46</t>
  </si>
  <si>
    <t>West Kent</t>
  </si>
  <si>
    <t>E07000213</t>
  </si>
  <si>
    <t>E07000214</t>
  </si>
  <si>
    <t>E07000215</t>
  </si>
  <si>
    <t>E06000008</t>
  </si>
  <si>
    <t>TLD41</t>
  </si>
  <si>
    <t>TLD4</t>
  </si>
  <si>
    <t>E07000216</t>
  </si>
  <si>
    <t>E06000009</t>
  </si>
  <si>
    <t>TLD42</t>
  </si>
  <si>
    <t>E07000217</t>
  </si>
  <si>
    <t>TLD44</t>
  </si>
  <si>
    <t>Lancaster and Wyre</t>
  </si>
  <si>
    <t>E08000021</t>
  </si>
  <si>
    <t>E11000007</t>
  </si>
  <si>
    <t>E08000022</t>
  </si>
  <si>
    <t>TLD45</t>
  </si>
  <si>
    <t>Mid Lancashire</t>
  </si>
  <si>
    <t>E08000023</t>
  </si>
  <si>
    <t>E08000024</t>
  </si>
  <si>
    <t>E08000037</t>
  </si>
  <si>
    <t>E10000031</t>
  </si>
  <si>
    <t>TLD46</t>
  </si>
  <si>
    <t>East Lancashire</t>
  </si>
  <si>
    <t>TLD47</t>
  </si>
  <si>
    <t>Chorley and West Lancashire</t>
  </si>
  <si>
    <t>E08000025</t>
  </si>
  <si>
    <t>E11000005</t>
  </si>
  <si>
    <t>E08000026</t>
  </si>
  <si>
    <t>E06000016</t>
  </si>
  <si>
    <t>TLF21</t>
  </si>
  <si>
    <t>TLF2</t>
  </si>
  <si>
    <t>Leicestershire, Rutland and Northamptonshire</t>
  </si>
  <si>
    <t>E08000027</t>
  </si>
  <si>
    <t>E06000017</t>
  </si>
  <si>
    <t>TLF22</t>
  </si>
  <si>
    <t>Leicestershire CC and Rutland</t>
  </si>
  <si>
    <t>E08000028</t>
  </si>
  <si>
    <t>E08000029</t>
  </si>
  <si>
    <t>E08000030</t>
  </si>
  <si>
    <t>E08000031</t>
  </si>
  <si>
    <t>E07000223</t>
  </si>
  <si>
    <t>E10000032</t>
  </si>
  <si>
    <t>E07000224</t>
  </si>
  <si>
    <t>E07000225</t>
  </si>
  <si>
    <t>E07000226</t>
  </si>
  <si>
    <t>E06000062</t>
  </si>
  <si>
    <t>TLF24</t>
  </si>
  <si>
    <t>E07000227</t>
  </si>
  <si>
    <t>E06000061</t>
  </si>
  <si>
    <t>TLF25</t>
  </si>
  <si>
    <t>E07000228</t>
  </si>
  <si>
    <t>TLF30</t>
  </si>
  <si>
    <t>Lincolnshire CC</t>
  </si>
  <si>
    <t>TLF3</t>
  </si>
  <si>
    <t>E07000229</t>
  </si>
  <si>
    <t>E08000032</t>
  </si>
  <si>
    <t>E11000006</t>
  </si>
  <si>
    <t>E08000033</t>
  </si>
  <si>
    <t>E08000034</t>
  </si>
  <si>
    <t>E08000035</t>
  </si>
  <si>
    <t>E08000036</t>
  </si>
  <si>
    <t>E10000034</t>
  </si>
  <si>
    <t>E06000006</t>
  </si>
  <si>
    <t>TLD71</t>
  </si>
  <si>
    <t>East Merseyside</t>
  </si>
  <si>
    <t>TLD7</t>
  </si>
  <si>
    <t>TLD72</t>
  </si>
  <si>
    <t>TLD73</t>
  </si>
  <si>
    <t>TLD74</t>
  </si>
  <si>
    <t>S12000033</t>
  </si>
  <si>
    <t>Aberdeen City</t>
  </si>
  <si>
    <t>S30000026</t>
  </si>
  <si>
    <t>TLM50</t>
  </si>
  <si>
    <t>Aberdeen City and Aberdeenshire</t>
  </si>
  <si>
    <t>TLM5</t>
  </si>
  <si>
    <t>North Eastern Scotland</t>
  </si>
  <si>
    <t>S12000034</t>
  </si>
  <si>
    <t>Aberdeenshire</t>
  </si>
  <si>
    <t>S30000027</t>
  </si>
  <si>
    <t>E06000014</t>
  </si>
  <si>
    <t>TLE21</t>
  </si>
  <si>
    <t>TLE2</t>
  </si>
  <si>
    <t>TLE22</t>
  </si>
  <si>
    <t>North Yorkshire CC</t>
  </si>
  <si>
    <t>N09000003</t>
  </si>
  <si>
    <t>Belfast</t>
  </si>
  <si>
    <t>TLN06</t>
  </si>
  <si>
    <t>TLN0</t>
  </si>
  <si>
    <t>Northern Ireland</t>
  </si>
  <si>
    <t>TLN</t>
  </si>
  <si>
    <t>N09000002</t>
  </si>
  <si>
    <t>Armagh City, Banbridge and Craigavon</t>
  </si>
  <si>
    <t>TLN07</t>
  </si>
  <si>
    <t>N09000010</t>
  </si>
  <si>
    <t>Newry, Mourne and Down</t>
  </si>
  <si>
    <t>TLN08</t>
  </si>
  <si>
    <t>N09000011</t>
  </si>
  <si>
    <t>Ards and North Down</t>
  </si>
  <si>
    <t>TLN09</t>
  </si>
  <si>
    <t>N09000005</t>
  </si>
  <si>
    <t>Derry City and Strabane</t>
  </si>
  <si>
    <t>TLN0A</t>
  </si>
  <si>
    <t>N09000009</t>
  </si>
  <si>
    <t>Mid Ulster</t>
  </si>
  <si>
    <t>TLN0B</t>
  </si>
  <si>
    <t>N09000004</t>
  </si>
  <si>
    <t>Causeway Coast and Glens</t>
  </si>
  <si>
    <t>TLN0C</t>
  </si>
  <si>
    <t>N09000001</t>
  </si>
  <si>
    <t>Antrim and Newtownabbey</t>
  </si>
  <si>
    <t>TLN0D</t>
  </si>
  <si>
    <t>N09000007</t>
  </si>
  <si>
    <t>Lisburn and Castlereagh</t>
  </si>
  <si>
    <t>TLN0E</t>
  </si>
  <si>
    <t>N09000008</t>
  </si>
  <si>
    <t>Mid and East Antrim</t>
  </si>
  <si>
    <t>TLN0F</t>
  </si>
  <si>
    <t>N09000006</t>
  </si>
  <si>
    <t>Fermanagh and Omagh</t>
  </si>
  <si>
    <t>TLN0G</t>
  </si>
  <si>
    <t>E06000057</t>
  </si>
  <si>
    <t>TLC21</t>
  </si>
  <si>
    <t>TLC2</t>
  </si>
  <si>
    <t>Northumberland, and Tyne and Wear</t>
  </si>
  <si>
    <t>TLC</t>
  </si>
  <si>
    <t>North East (England)</t>
  </si>
  <si>
    <t>TLC22</t>
  </si>
  <si>
    <t>Tyneside</t>
  </si>
  <si>
    <t>TLC23</t>
  </si>
  <si>
    <t>TLI51</t>
  </si>
  <si>
    <t>Bexley and Greenwich</t>
  </si>
  <si>
    <t>TLI5</t>
  </si>
  <si>
    <t>Outer London - East and North East</t>
  </si>
  <si>
    <t>TLI52</t>
  </si>
  <si>
    <t>Barking &amp; Dagenham and Havering</t>
  </si>
  <si>
    <t>TLI53</t>
  </si>
  <si>
    <t>Redbridge and Waltham Forest</t>
  </si>
  <si>
    <t>TLI54</t>
  </si>
  <si>
    <t>TLI61</t>
  </si>
  <si>
    <t>TLI6</t>
  </si>
  <si>
    <t>Outer London - South</t>
  </si>
  <si>
    <t>TLI62</t>
  </si>
  <si>
    <t>TLI63</t>
  </si>
  <si>
    <t>Merton, Kingston upon Thames and Sutton</t>
  </si>
  <si>
    <t>TLI71</t>
  </si>
  <si>
    <t>TLI7</t>
  </si>
  <si>
    <t>Outer London - West and North West</t>
  </si>
  <si>
    <t>TLI72</t>
  </si>
  <si>
    <t>TLI73</t>
  </si>
  <si>
    <t>TLI74</t>
  </si>
  <si>
    <t>Harrow and Hillingdon</t>
  </si>
  <si>
    <t>TLI75</t>
  </si>
  <si>
    <t>Hounslow and Richmond upon Thames</t>
  </si>
  <si>
    <t>E06000020</t>
  </si>
  <si>
    <t>TLG21</t>
  </si>
  <si>
    <t>TLG2</t>
  </si>
  <si>
    <t>Shropshire and Staffordshire</t>
  </si>
  <si>
    <t>E06000051</t>
  </si>
  <si>
    <t>TLG22</t>
  </si>
  <si>
    <t>E06000021</t>
  </si>
  <si>
    <t>TLG23</t>
  </si>
  <si>
    <t>TLG24</t>
  </si>
  <si>
    <t>Staffordshire CC</t>
  </si>
  <si>
    <t>TLE31</t>
  </si>
  <si>
    <t>Barnsley, Doncaster and Rotherham</t>
  </si>
  <si>
    <t>TLE3</t>
  </si>
  <si>
    <t>TLE32</t>
  </si>
  <si>
    <t>S12000026</t>
  </si>
  <si>
    <t>Scottish Borders</t>
  </si>
  <si>
    <t>S30000007</t>
  </si>
  <si>
    <t>TLM91</t>
  </si>
  <si>
    <t>TLM9</t>
  </si>
  <si>
    <t>Southern Scotland</t>
  </si>
  <si>
    <t>S12000006</t>
  </si>
  <si>
    <t>Dumfries and Galloway</t>
  </si>
  <si>
    <t>S30000016</t>
  </si>
  <si>
    <t>TLM92</t>
  </si>
  <si>
    <t>S12000008</t>
  </si>
  <si>
    <t>East Ayrshire</t>
  </si>
  <si>
    <t>S30000017</t>
  </si>
  <si>
    <t>TLM93</t>
  </si>
  <si>
    <t>East Ayrshire and North Ayrshire mainland</t>
  </si>
  <si>
    <t>S30000018</t>
  </si>
  <si>
    <t>North Ayrshire mainland</t>
  </si>
  <si>
    <t>S12000028</t>
  </si>
  <si>
    <t>South Ayrshire</t>
  </si>
  <si>
    <t>S30000024</t>
  </si>
  <si>
    <t>TLM94</t>
  </si>
  <si>
    <t>S12000029</t>
  </si>
  <si>
    <t>South Lanarkshire</t>
  </si>
  <si>
    <t>S30000025</t>
  </si>
  <si>
    <t>TLM95</t>
  </si>
  <si>
    <t>E06000043</t>
  </si>
  <si>
    <t>TLJ21</t>
  </si>
  <si>
    <t>TLJ2</t>
  </si>
  <si>
    <t>Surrey, East and West Sussex</t>
  </si>
  <si>
    <t>TLJ22</t>
  </si>
  <si>
    <t>East Sussex CC</t>
  </si>
  <si>
    <t>TLJ25</t>
  </si>
  <si>
    <t>West Surrey</t>
  </si>
  <si>
    <t>TLJ26</t>
  </si>
  <si>
    <t>East Surrey</t>
  </si>
  <si>
    <t>TLJ27</t>
  </si>
  <si>
    <t>West Sussex (South West)</t>
  </si>
  <si>
    <t>TLJ28</t>
  </si>
  <si>
    <t>West Sussex (North East)</t>
  </si>
  <si>
    <t>E06000001</t>
  </si>
  <si>
    <t>TLC11</t>
  </si>
  <si>
    <t>Hartlepool and Stockton-on-Tees</t>
  </si>
  <si>
    <t>TLC1</t>
  </si>
  <si>
    <t>Tees Valley and Durham</t>
  </si>
  <si>
    <t>E06000004</t>
  </si>
  <si>
    <t>E06000002</t>
  </si>
  <si>
    <t>TLC12</t>
  </si>
  <si>
    <t>South Teesside</t>
  </si>
  <si>
    <t>E06000003</t>
  </si>
  <si>
    <t>E06000005</t>
  </si>
  <si>
    <t>TLC13</t>
  </si>
  <si>
    <t>E06000047</t>
  </si>
  <si>
    <t>TLC14</t>
  </si>
  <si>
    <t>Durham</t>
  </si>
  <si>
    <t>S30000013</t>
  </si>
  <si>
    <t>Helensburgh and Lomond</t>
  </si>
  <si>
    <t>TLM81</t>
  </si>
  <si>
    <t>East Dunbartonshire, West Dunbartonshire, and Helensburgh and Lomond</t>
  </si>
  <si>
    <t>TLM8</t>
  </si>
  <si>
    <t>West Central Scotland</t>
  </si>
  <si>
    <t>S12000039</t>
  </si>
  <si>
    <t>West Dunbartonshire</t>
  </si>
  <si>
    <t>S30000014</t>
  </si>
  <si>
    <t>S12000045</t>
  </si>
  <si>
    <t>East Dunbartonshire</t>
  </si>
  <si>
    <t>S30000050</t>
  </si>
  <si>
    <t>S12000049</t>
  </si>
  <si>
    <t>Glasgow City</t>
  </si>
  <si>
    <t>S30000052</t>
  </si>
  <si>
    <t>TLM82</t>
  </si>
  <si>
    <t>S12000011</t>
  </si>
  <si>
    <t>East Renfrewshire</t>
  </si>
  <si>
    <t>S30000020</t>
  </si>
  <si>
    <t>TLM83</t>
  </si>
  <si>
    <t>Inverclyde, East Renfrewshire, and Renfrewshire</t>
  </si>
  <si>
    <t>S12000038</t>
  </si>
  <si>
    <t>Renfrewshire</t>
  </si>
  <si>
    <t>S30000021</t>
  </si>
  <si>
    <t>S12000018</t>
  </si>
  <si>
    <t>Inverclyde</t>
  </si>
  <si>
    <t>S30000022</t>
  </si>
  <si>
    <t>S12000050</t>
  </si>
  <si>
    <t>North Lanarkshire</t>
  </si>
  <si>
    <t>S30000053</t>
  </si>
  <si>
    <t>TLM84</t>
  </si>
  <si>
    <t>TLG31</t>
  </si>
  <si>
    <t>TLG3</t>
  </si>
  <si>
    <t>TLG32</t>
  </si>
  <si>
    <t>TLG33</t>
  </si>
  <si>
    <t>TLG36</t>
  </si>
  <si>
    <t>TLG37</t>
  </si>
  <si>
    <t>TLG38</t>
  </si>
  <si>
    <t>TLG39</t>
  </si>
  <si>
    <t>W06000001</t>
  </si>
  <si>
    <t>Isle of Anglesey</t>
  </si>
  <si>
    <t>TLL11</t>
  </si>
  <si>
    <t>TLL1</t>
  </si>
  <si>
    <t>West Wales and The Valleys</t>
  </si>
  <si>
    <t>W06000002</t>
  </si>
  <si>
    <t>Gwynedd</t>
  </si>
  <si>
    <t>TLL12</t>
  </si>
  <si>
    <t>W06000003</t>
  </si>
  <si>
    <t>Conwy</t>
  </si>
  <si>
    <t>TLL13</t>
  </si>
  <si>
    <t>Conwy and Denbighshire</t>
  </si>
  <si>
    <t>W06000004</t>
  </si>
  <si>
    <t>Denbighshire</t>
  </si>
  <si>
    <t>W06000008</t>
  </si>
  <si>
    <t>Ceredigion</t>
  </si>
  <si>
    <t>TLL14</t>
  </si>
  <si>
    <t>South West Wales</t>
  </si>
  <si>
    <t>W06000009</t>
  </si>
  <si>
    <t>Pembrokeshire</t>
  </si>
  <si>
    <t>W06000010</t>
  </si>
  <si>
    <t>Carmarthenshire</t>
  </si>
  <si>
    <t>W06000016</t>
  </si>
  <si>
    <t>Rhondda Cynon Taf</t>
  </si>
  <si>
    <t>TLL15</t>
  </si>
  <si>
    <t>Central Valleys</t>
  </si>
  <si>
    <t>W06000024</t>
  </si>
  <si>
    <t>Merthyr Tydfil</t>
  </si>
  <si>
    <t>W06000018</t>
  </si>
  <si>
    <t>Caerphilly</t>
  </si>
  <si>
    <t>TLL16</t>
  </si>
  <si>
    <t>Gwent Valleys</t>
  </si>
  <si>
    <t>W06000019</t>
  </si>
  <si>
    <t>Blaenau Gwent</t>
  </si>
  <si>
    <t>W06000020</t>
  </si>
  <si>
    <t>Torfaen</t>
  </si>
  <si>
    <t>W06000012</t>
  </si>
  <si>
    <t>Neath Port Talbot</t>
  </si>
  <si>
    <t>TLL17</t>
  </si>
  <si>
    <t>Bridgend and Neath Port Talbot</t>
  </si>
  <si>
    <t>W06000013</t>
  </si>
  <si>
    <t>Bridgend</t>
  </si>
  <si>
    <t>W06000011</t>
  </si>
  <si>
    <t>Swansea</t>
  </si>
  <si>
    <t>TLL18</t>
  </si>
  <si>
    <t>TLE41</t>
  </si>
  <si>
    <t>TLE4</t>
  </si>
  <si>
    <t>TLE42</t>
  </si>
  <si>
    <t>TLE44</t>
  </si>
  <si>
    <t>Calderdale and Kirklees</t>
  </si>
  <si>
    <t>TLE45</t>
  </si>
  <si>
    <t>Tyne and Wear (Met County)</t>
  </si>
  <si>
    <t>Greater Manchester (Met County)</t>
  </si>
  <si>
    <t>Merseyside (Met County)</t>
  </si>
  <si>
    <t>South Yorkshire (Met County)</t>
  </si>
  <si>
    <t>West Yorkshire (Met County)</t>
  </si>
  <si>
    <t>West Midlands (Met County)</t>
  </si>
  <si>
    <t>Met and Shire County Totals</t>
  </si>
  <si>
    <t>Lower and Single Tier Authority Data</t>
  </si>
  <si>
    <t>Bedfordshire</t>
  </si>
  <si>
    <t>Mid Bedfordshire</t>
  </si>
  <si>
    <t>South Bedfordshire</t>
  </si>
  <si>
    <t>Chester</t>
  </si>
  <si>
    <t>Congleton</t>
  </si>
  <si>
    <t>Crewe and Nantwich</t>
  </si>
  <si>
    <t>Ellesmere Port &amp; Neston</t>
  </si>
  <si>
    <t>Macclesfield</t>
  </si>
  <si>
    <t>Vale Royal</t>
  </si>
  <si>
    <t>Caradon</t>
  </si>
  <si>
    <t>Carrick</t>
  </si>
  <si>
    <t>Kerrier</t>
  </si>
  <si>
    <t>North Cornwall</t>
  </si>
  <si>
    <t>Penwith</t>
  </si>
  <si>
    <t>Restormel</t>
  </si>
  <si>
    <t>Chester-le-Street</t>
  </si>
  <si>
    <t>Derwentside</t>
  </si>
  <si>
    <t>Easington</t>
  </si>
  <si>
    <t>Sedgefield</t>
  </si>
  <si>
    <t>Teesdale</t>
  </si>
  <si>
    <t>Wear Valley</t>
  </si>
  <si>
    <t>Alnwick</t>
  </si>
  <si>
    <t>Berwick-upon-Tweed</t>
  </si>
  <si>
    <t>Blyth Valley</t>
  </si>
  <si>
    <t>Castle Morpeth</t>
  </si>
  <si>
    <t>Tynedale</t>
  </si>
  <si>
    <t>Wansbeck</t>
  </si>
  <si>
    <t>Bridgnorth</t>
  </si>
  <si>
    <t>North Shropshire</t>
  </si>
  <si>
    <t>Oswestry</t>
  </si>
  <si>
    <t>Shrewsbury and Atcham</t>
  </si>
  <si>
    <t>South Shropshire</t>
  </si>
  <si>
    <t>Kennet</t>
  </si>
  <si>
    <t>North Wiltshire</t>
  </si>
  <si>
    <t>Salisbury</t>
  </si>
  <si>
    <t>West Wiltshire</t>
  </si>
  <si>
    <t>Latest update</t>
  </si>
  <si>
    <t>Next update</t>
  </si>
  <si>
    <t>Nov 2022</t>
  </si>
  <si>
    <t>Unitary Authorities</t>
  </si>
  <si>
    <t>Source: Office for National Statistics - Annual Population Survey</t>
  </si>
  <si>
    <t>Mission 5: By 2030, the number of primary school children achieving the expected standard in reading, writing and maths will have significantly increased. In England, this will mean 90% of children will achieve the expected standard, and the percentage of children meeting the expected standard in the worst performing areas will have increased by over a third.</t>
  </si>
  <si>
    <t>Percentage of children achieving at least expected level across all early learning goals</t>
  </si>
  <si>
    <t>Source: Department for Education</t>
  </si>
  <si>
    <t>Number of children included in EYFSP results</t>
  </si>
  <si>
    <t>Number of children achieving at least expected level across all early learning goals</t>
  </si>
  <si>
    <t>Percentage of pupils reaching the expected standard in reading, writing and maths3</t>
  </si>
  <si>
    <t>Percentage of pupils reaching the expected standard in reading, writing and maths at the end of key stage 2</t>
  </si>
  <si>
    <t>Source: National pupil database</t>
  </si>
  <si>
    <t xml:space="preserve">Percentage of schools rated good or outstanding by Ofsted </t>
  </si>
  <si>
    <t>Source: Ofsted inspection data</t>
  </si>
  <si>
    <t>Total number inspected</t>
  </si>
  <si>
    <t>Number of schools</t>
  </si>
  <si>
    <t>Table 5: Most recent overall effectiveness for schools inspected by local authority area and region 1</t>
  </si>
  <si>
    <t>Good or outstanding</t>
  </si>
  <si>
    <t>As at 31 March 2018</t>
  </si>
  <si>
    <t>As at 31 August 2018</t>
  </si>
  <si>
    <t>As at 31 December 2018</t>
  </si>
  <si>
    <t>As at 31 March 2019</t>
  </si>
  <si>
    <t>As at 31 August 2019</t>
  </si>
  <si>
    <t>As at 31 December 2019</t>
  </si>
  <si>
    <t>As at 31 March 2020</t>
  </si>
  <si>
    <t>As at 31 August 2020</t>
  </si>
  <si>
    <t>As at 31 March 2021</t>
  </si>
  <si>
    <t>As at 31 August 2021</t>
  </si>
  <si>
    <t>As at 31 December 2021</t>
  </si>
  <si>
    <t>As at 31 August 2022</t>
  </si>
  <si>
    <t>Percentage of persistent absentees</t>
  </si>
  <si>
    <t>Source: Office for National Statistics</t>
  </si>
  <si>
    <t>Pupil absence in schools in England: Percentage of persistent absentees (10% missed)</t>
  </si>
  <si>
    <t>Number of pupil enrolments</t>
  </si>
  <si>
    <t>Number of persistent absentees</t>
  </si>
  <si>
    <t>Autumn term</t>
  </si>
  <si>
    <t>Pupil absence in schools in England: Percentage of persistent absentees (10% missed) for those eligible for Free School Meals</t>
  </si>
  <si>
    <t>Percentage of young people in the state sector who reached Level 2 with English and maths by age 19</t>
  </si>
  <si>
    <t>As at 31 December 2020</t>
  </si>
  <si>
    <t>2019/20 - autumn term</t>
  </si>
  <si>
    <t>2020/21 - autumn term</t>
  </si>
  <si>
    <t>2021/22 - autumn term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</si>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</sst>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i/>
      <u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6FEE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right"/>
    </xf>
    <xf numFmtId="0" fontId="4" fillId="2" borderId="1" xfId="0" applyFont="1" applyFill="1" applyBorder="1"/>
    <xf numFmtId="0" fontId="4" fillId="2" borderId="0" xfId="0" applyFont="1" applyFill="1"/>
    <xf numFmtId="0" fontId="0" fillId="2" borderId="2" xfId="0" applyFill="1" applyBorder="1"/>
    <xf numFmtId="0" fontId="7" fillId="2" borderId="0" xfId="0" applyFont="1" applyFill="1"/>
    <xf numFmtId="0" fontId="9" fillId="2" borderId="0" xfId="0" applyFont="1" applyFill="1" applyAlignment="1">
      <alignment vertical="top"/>
    </xf>
    <xf numFmtId="0" fontId="10" fillId="2" borderId="0" xfId="0" applyFont="1" applyFill="1" applyAlignment="1">
      <alignment vertical="top"/>
    </xf>
    <xf numFmtId="0" fontId="8" fillId="2" borderId="6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 wrapText="1"/>
    </xf>
    <xf numFmtId="164" fontId="0" fillId="2" borderId="9" xfId="0" applyNumberForma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0" fontId="10" fillId="2" borderId="0" xfId="0" applyFont="1" applyFill="1"/>
    <xf numFmtId="164" fontId="0" fillId="2" borderId="14" xfId="0" applyNumberFormat="1" applyFill="1" applyBorder="1" applyAlignment="1">
      <alignment horizontal="center" vertical="center"/>
    </xf>
    <xf numFmtId="164" fontId="0" fillId="2" borderId="15" xfId="0" applyNumberFormat="1" applyFill="1" applyBorder="1" applyAlignment="1">
      <alignment horizontal="center" vertical="center"/>
    </xf>
    <xf numFmtId="164" fontId="0" fillId="2" borderId="19" xfId="0" applyNumberFormat="1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164" fontId="3" fillId="2" borderId="14" xfId="0" applyNumberFormat="1" applyFont="1" applyFill="1" applyBorder="1" applyAlignment="1">
      <alignment horizontal="center" vertical="center"/>
    </xf>
    <xf numFmtId="164" fontId="3" fillId="2" borderId="15" xfId="0" applyNumberFormat="1" applyFont="1" applyFill="1" applyBorder="1" applyAlignment="1">
      <alignment horizontal="center" vertical="center"/>
    </xf>
    <xf numFmtId="0" fontId="10" fillId="2" borderId="2" xfId="0" applyFont="1" applyFill="1" applyBorder="1"/>
    <xf numFmtId="0" fontId="12" fillId="2" borderId="2" xfId="0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0" fontId="0" fillId="3" borderId="0" xfId="0" applyFill="1"/>
    <xf numFmtId="0" fontId="5" fillId="2" borderId="0" xfId="0" applyFont="1" applyFill="1" applyAlignment="1">
      <alignment vertical="top" wrapText="1"/>
    </xf>
    <xf numFmtId="0" fontId="1" fillId="0" borderId="0" xfId="0" applyFont="1"/>
    <xf numFmtId="164" fontId="0" fillId="2" borderId="0" xfId="0" applyNumberForma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top" wrapText="1"/>
    </xf>
    <xf numFmtId="164" fontId="0" fillId="2" borderId="6" xfId="0" applyNumberFormat="1" applyFill="1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 vertical="center"/>
    </xf>
    <xf numFmtId="164" fontId="0" fillId="2" borderId="16" xfId="0" applyNumberForma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164" fontId="0" fillId="2" borderId="20" xfId="0" applyNumberFormat="1" applyFill="1" applyBorder="1" applyAlignment="1">
      <alignment horizontal="center" vertical="center"/>
    </xf>
    <xf numFmtId="164" fontId="3" fillId="2" borderId="20" xfId="0" applyNumberFormat="1" applyFont="1" applyFill="1" applyBorder="1" applyAlignment="1">
      <alignment horizontal="center" vertical="center"/>
    </xf>
    <xf numFmtId="0" fontId="0" fillId="2" borderId="20" xfId="0" applyFill="1" applyBorder="1"/>
    <xf numFmtId="0" fontId="12" fillId="2" borderId="11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8" fillId="2" borderId="11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Sheet1!$A$11</c:f>
          <c:strCache>
            <c:ptCount val="1"/>
            <c:pt idx="0">
              <c:v>Percentage of children achieving at least expected level across all early learning goals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Sheet1!$F$12</c:f>
              <c:strCache>
                <c:ptCount val="1"/>
                <c:pt idx="0">
                  <c:v>East Sussex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Sheet1!$I$11:$O$11</c:f>
              <c:strCache>
                <c:ptCount val="7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</c:strCache>
            </c:strRef>
          </c:cat>
          <c:val>
            <c:numRef>
              <c:f>Sheet1!$I$12:$O$12</c:f>
              <c:numCache>
                <c:formatCode>0.0</c:formatCode>
                <c:ptCount val="7"/>
                <c:pt idx="0">
                  <c:v>41.3</c:v>
                </c:pt>
                <c:pt idx="1">
                  <c:v>64.2</c:v>
                </c:pt>
                <c:pt idx="2">
                  <c:v>73.2</c:v>
                </c:pt>
                <c:pt idx="3">
                  <c:v>74.599999999999994</c:v>
                </c:pt>
                <c:pt idx="4">
                  <c:v>75.8</c:v>
                </c:pt>
                <c:pt idx="5">
                  <c:v>75.599999999999994</c:v>
                </c:pt>
                <c:pt idx="6">
                  <c:v>75.5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5B-4AD5-A2EB-CE72EA3BA500}"/>
            </c:ext>
          </c:extLst>
        </c:ser>
        <c:ser>
          <c:idx val="2"/>
          <c:order val="1"/>
          <c:tx>
            <c:strRef>
              <c:f>Sheet1!$F$13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Sheet1!$I$11:$O$11</c:f>
              <c:strCache>
                <c:ptCount val="7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</c:strCache>
            </c:strRef>
          </c:cat>
          <c:val>
            <c:numRef>
              <c:f>Sheet1!$I$13:$O$13</c:f>
              <c:numCache>
                <c:formatCode>0.0</c:formatCode>
                <c:ptCount val="7"/>
                <c:pt idx="0">
                  <c:v>49.308051148703264</c:v>
                </c:pt>
                <c:pt idx="1">
                  <c:v>59.174977066256325</c:v>
                </c:pt>
                <c:pt idx="2">
                  <c:v>64.672880896089296</c:v>
                </c:pt>
                <c:pt idx="3">
                  <c:v>68.014463549219386</c:v>
                </c:pt>
                <c:pt idx="4">
                  <c:v>69.413107455478425</c:v>
                </c:pt>
                <c:pt idx="5">
                  <c:v>70.37615123606399</c:v>
                </c:pt>
                <c:pt idx="6">
                  <c:v>71.080693936017823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5B-4AD5-A2EB-CE72EA3BA500}"/>
            </c:ext>
          </c:extLst>
        </c:ser>
        <c:ser>
          <c:idx val="3"/>
          <c:order val="2"/>
          <c:tx>
            <c:strRef>
              <c:f>Sheet1!$F$14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Sheet1!$I$11:$O$11</c:f>
              <c:strCache>
                <c:ptCount val="7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</c:strCache>
            </c:strRef>
          </c:cat>
          <c:val>
            <c:numRef>
              <c:f>Sheet1!$I$14:$O$14</c:f>
              <c:numCache>
                <c:formatCode>0.0</c:formatCode>
                <c:ptCount val="7"/>
                <c:pt idx="0">
                  <c:v>48.9</c:v>
                </c:pt>
                <c:pt idx="1">
                  <c:v>58</c:v>
                </c:pt>
                <c:pt idx="2">
                  <c:v>64.099999999999994</c:v>
                </c:pt>
                <c:pt idx="3">
                  <c:v>67.3</c:v>
                </c:pt>
                <c:pt idx="4">
                  <c:v>69</c:v>
                </c:pt>
                <c:pt idx="5">
                  <c:v>70.2</c:v>
                </c:pt>
                <c:pt idx="6">
                  <c:v>70.7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5B-4AD5-A2EB-CE72EA3BA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Sheet1!$A$20</c:f>
          <c:strCache>
            <c:ptCount val="1"/>
            <c:pt idx="0">
              <c:v>Percentage of pupils reaching the expected standard in reading, writing and maths at the end of key stage 2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Sheet1!$F$21</c:f>
              <c:strCache>
                <c:ptCount val="1"/>
                <c:pt idx="0">
                  <c:v>East Sussex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Sheet1!$I$20:$O$20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Sheet1!$I$21:$O$21</c:f>
              <c:numCache>
                <c:formatCode>0.0</c:formatCode>
                <c:ptCount val="7"/>
                <c:pt idx="0">
                  <c:v>52</c:v>
                </c:pt>
                <c:pt idx="1">
                  <c:v>57</c:v>
                </c:pt>
                <c:pt idx="2">
                  <c:v>64</c:v>
                </c:pt>
                <c:pt idx="3">
                  <c:v>63</c:v>
                </c:pt>
                <c:pt idx="4">
                  <c:v>0</c:v>
                </c:pt>
                <c:pt idx="5">
                  <c:v>0</c:v>
                </c:pt>
                <c:pt idx="6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A4-4973-B0B2-D21358C4A9F4}"/>
            </c:ext>
          </c:extLst>
        </c:ser>
        <c:ser>
          <c:idx val="2"/>
          <c:order val="1"/>
          <c:tx>
            <c:strRef>
              <c:f>Sheet1!$F$22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Sheet1!$I$20:$O$20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Sheet1!$I$22:$O$22</c:f>
              <c:numCache>
                <c:formatCode>0.0</c:formatCode>
                <c:ptCount val="7"/>
                <c:pt idx="0">
                  <c:v>49.38095238095238</c:v>
                </c:pt>
                <c:pt idx="1">
                  <c:v>56.857142857142854</c:v>
                </c:pt>
                <c:pt idx="2">
                  <c:v>59.571428571428569</c:v>
                </c:pt>
                <c:pt idx="3">
                  <c:v>63.4</c:v>
                </c:pt>
                <c:pt idx="4">
                  <c:v>0</c:v>
                </c:pt>
                <c:pt idx="5">
                  <c:v>0</c:v>
                </c:pt>
                <c:pt idx="6">
                  <c:v>54.95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A4-4973-B0B2-D21358C4A9F4}"/>
            </c:ext>
          </c:extLst>
        </c:ser>
        <c:ser>
          <c:idx val="3"/>
          <c:order val="2"/>
          <c:tx>
            <c:strRef>
              <c:f>Sheet1!$F$23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Sheet1!$I$20:$O$20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Sheet1!$I$23:$O$23</c:f>
              <c:numCache>
                <c:formatCode>0.0</c:formatCode>
                <c:ptCount val="7"/>
                <c:pt idx="0">
                  <c:v>54</c:v>
                </c:pt>
                <c:pt idx="1">
                  <c:v>62</c:v>
                </c:pt>
                <c:pt idx="2">
                  <c:v>65</c:v>
                </c:pt>
                <c:pt idx="3">
                  <c:v>65</c:v>
                </c:pt>
                <c:pt idx="4">
                  <c:v>0</c:v>
                </c:pt>
                <c:pt idx="5">
                  <c:v>0</c:v>
                </c:pt>
                <c:pt idx="6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A4-4973-B0B2-D21358C4A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Sheet1!$A$38</c:f>
          <c:strCache>
            <c:ptCount val="1"/>
            <c:pt idx="0">
              <c:v>Percentage of schools rated good or outstanding by Ofsted 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Sheet1!$F$39</c:f>
              <c:strCache>
                <c:ptCount val="1"/>
                <c:pt idx="0">
                  <c:v>East Sussex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Sheet1!$I$38:$V$38</c:f>
              <c:strCache>
                <c:ptCount val="14"/>
                <c:pt idx="0">
                  <c:v>As at 31 March 2018</c:v>
                </c:pt>
                <c:pt idx="1">
                  <c:v>As at 31 August 2018</c:v>
                </c:pt>
                <c:pt idx="2">
                  <c:v>As at 31 December 2018</c:v>
                </c:pt>
                <c:pt idx="3">
                  <c:v>As at 31 March 2019</c:v>
                </c:pt>
                <c:pt idx="4">
                  <c:v>As at 31 August 2019</c:v>
                </c:pt>
                <c:pt idx="5">
                  <c:v>As at 31 December 2019</c:v>
                </c:pt>
                <c:pt idx="6">
                  <c:v>As at 31 March 2020</c:v>
                </c:pt>
                <c:pt idx="7">
                  <c:v>As at 31 August 2020</c:v>
                </c:pt>
                <c:pt idx="8">
                  <c:v>As at 31 December 2020</c:v>
                </c:pt>
                <c:pt idx="9">
                  <c:v>As at 31 March 2021</c:v>
                </c:pt>
                <c:pt idx="10">
                  <c:v>As at 31 August 2021</c:v>
                </c:pt>
                <c:pt idx="11">
                  <c:v>As at 31 December 2021</c:v>
                </c:pt>
                <c:pt idx="12">
                  <c:v>As at 31 March 2021</c:v>
                </c:pt>
                <c:pt idx="13">
                  <c:v>As at 31 August 2022</c:v>
                </c:pt>
              </c:strCache>
            </c:strRef>
          </c:cat>
          <c:val>
            <c:numRef>
              <c:f>Sheet1!$I$39:$V$39</c:f>
              <c:numCache>
                <c:formatCode>0.0</c:formatCode>
                <c:ptCount val="14"/>
                <c:pt idx="0">
                  <c:v>88</c:v>
                </c:pt>
                <c:pt idx="1">
                  <c:v>88.020833333333329</c:v>
                </c:pt>
                <c:pt idx="2">
                  <c:v>88.94736842105263</c:v>
                </c:pt>
                <c:pt idx="3">
                  <c:v>89.473684210526315</c:v>
                </c:pt>
                <c:pt idx="4">
                  <c:v>91.623036649214654</c:v>
                </c:pt>
                <c:pt idx="5">
                  <c:v>93.650793650793645</c:v>
                </c:pt>
                <c:pt idx="6">
                  <c:v>93.121693121693113</c:v>
                </c:pt>
                <c:pt idx="7">
                  <c:v>92.063492063492063</c:v>
                </c:pt>
                <c:pt idx="9">
                  <c:v>92.553191489361708</c:v>
                </c:pt>
                <c:pt idx="10">
                  <c:v>92.553191489361708</c:v>
                </c:pt>
                <c:pt idx="11">
                  <c:v>91.489361702127653</c:v>
                </c:pt>
                <c:pt idx="13">
                  <c:v>89.417989417989418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89-4A9B-A964-952E45EE4418}"/>
            </c:ext>
          </c:extLst>
        </c:ser>
        <c:ser>
          <c:idx val="2"/>
          <c:order val="1"/>
          <c:tx>
            <c:strRef>
              <c:f>Sheet1!$F$40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Sheet1!$I$38:$V$38</c:f>
              <c:strCache>
                <c:ptCount val="14"/>
                <c:pt idx="0">
                  <c:v>As at 31 March 2018</c:v>
                </c:pt>
                <c:pt idx="1">
                  <c:v>As at 31 August 2018</c:v>
                </c:pt>
                <c:pt idx="2">
                  <c:v>As at 31 December 2018</c:v>
                </c:pt>
                <c:pt idx="3">
                  <c:v>As at 31 March 2019</c:v>
                </c:pt>
                <c:pt idx="4">
                  <c:v>As at 31 August 2019</c:v>
                </c:pt>
                <c:pt idx="5">
                  <c:v>As at 31 December 2019</c:v>
                </c:pt>
                <c:pt idx="6">
                  <c:v>As at 31 March 2020</c:v>
                </c:pt>
                <c:pt idx="7">
                  <c:v>As at 31 August 2020</c:v>
                </c:pt>
                <c:pt idx="8">
                  <c:v>As at 31 December 2020</c:v>
                </c:pt>
                <c:pt idx="9">
                  <c:v>As at 31 March 2021</c:v>
                </c:pt>
                <c:pt idx="10">
                  <c:v>As at 31 August 2021</c:v>
                </c:pt>
                <c:pt idx="11">
                  <c:v>As at 31 December 2021</c:v>
                </c:pt>
                <c:pt idx="12">
                  <c:v>As at 31 March 2021</c:v>
                </c:pt>
                <c:pt idx="13">
                  <c:v>As at 31 August 2022</c:v>
                </c:pt>
              </c:strCache>
            </c:strRef>
          </c:cat>
          <c:val>
            <c:numRef>
              <c:f>Sheet1!$I$40:$V$40</c:f>
              <c:numCache>
                <c:formatCode>0.0</c:formatCode>
                <c:ptCount val="14"/>
                <c:pt idx="0">
                  <c:v>84.904853538593116</c:v>
                </c:pt>
                <c:pt idx="1">
                  <c:v>84.507042253521121</c:v>
                </c:pt>
                <c:pt idx="2">
                  <c:v>84.302822925577416</c:v>
                </c:pt>
                <c:pt idx="3">
                  <c:v>83.646857631466432</c:v>
                </c:pt>
                <c:pt idx="4">
                  <c:v>84.309533988884141</c:v>
                </c:pt>
                <c:pt idx="5">
                  <c:v>84.307428816099332</c:v>
                </c:pt>
                <c:pt idx="6">
                  <c:v>84.261241970021416</c:v>
                </c:pt>
                <c:pt idx="7">
                  <c:v>84.040274207369322</c:v>
                </c:pt>
                <c:pt idx="9">
                  <c:v>84.113353370545298</c:v>
                </c:pt>
                <c:pt idx="10">
                  <c:v>84.182248012035245</c:v>
                </c:pt>
                <c:pt idx="11">
                  <c:v>84.545845888936725</c:v>
                </c:pt>
                <c:pt idx="13">
                  <c:v>85.818650623119893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89-4A9B-A964-952E45EE4418}"/>
            </c:ext>
          </c:extLst>
        </c:ser>
        <c:ser>
          <c:idx val="3"/>
          <c:order val="2"/>
          <c:tx>
            <c:strRef>
              <c:f>Sheet1!$F$41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Sheet1!$I$38:$V$38</c:f>
              <c:strCache>
                <c:ptCount val="14"/>
                <c:pt idx="0">
                  <c:v>As at 31 March 2018</c:v>
                </c:pt>
                <c:pt idx="1">
                  <c:v>As at 31 August 2018</c:v>
                </c:pt>
                <c:pt idx="2">
                  <c:v>As at 31 December 2018</c:v>
                </c:pt>
                <c:pt idx="3">
                  <c:v>As at 31 March 2019</c:v>
                </c:pt>
                <c:pt idx="4">
                  <c:v>As at 31 August 2019</c:v>
                </c:pt>
                <c:pt idx="5">
                  <c:v>As at 31 December 2019</c:v>
                </c:pt>
                <c:pt idx="6">
                  <c:v>As at 31 March 2020</c:v>
                </c:pt>
                <c:pt idx="7">
                  <c:v>As at 31 August 2020</c:v>
                </c:pt>
                <c:pt idx="8">
                  <c:v>As at 31 December 2020</c:v>
                </c:pt>
                <c:pt idx="9">
                  <c:v>As at 31 March 2021</c:v>
                </c:pt>
                <c:pt idx="10">
                  <c:v>As at 31 August 2021</c:v>
                </c:pt>
                <c:pt idx="11">
                  <c:v>As at 31 December 2021</c:v>
                </c:pt>
                <c:pt idx="12">
                  <c:v>As at 31 March 2021</c:v>
                </c:pt>
                <c:pt idx="13">
                  <c:v>As at 31 August 2022</c:v>
                </c:pt>
              </c:strCache>
            </c:strRef>
          </c:cat>
          <c:val>
            <c:numRef>
              <c:f>Sheet1!$I$41:$V$41</c:f>
              <c:numCache>
                <c:formatCode>0.0</c:formatCode>
                <c:ptCount val="14"/>
                <c:pt idx="0">
                  <c:v>86</c:v>
                </c:pt>
                <c:pt idx="1">
                  <c:v>86</c:v>
                </c:pt>
                <c:pt idx="2">
                  <c:v>85.512107705739098</c:v>
                </c:pt>
                <c:pt idx="3">
                  <c:v>85.361251725724799</c:v>
                </c:pt>
                <c:pt idx="4">
                  <c:v>85.183311099866586</c:v>
                </c:pt>
                <c:pt idx="5">
                  <c:v>85.998624168768629</c:v>
                </c:pt>
                <c:pt idx="6">
                  <c:v>86.197868822340624</c:v>
                </c:pt>
                <c:pt idx="7">
                  <c:v>86.374908155767812</c:v>
                </c:pt>
                <c:pt idx="9">
                  <c:v>86.278930658445688</c:v>
                </c:pt>
                <c:pt idx="10">
                  <c:v>86.443564721045846</c:v>
                </c:pt>
                <c:pt idx="11">
                  <c:v>86.925452952837588</c:v>
                </c:pt>
                <c:pt idx="13">
                  <c:v>88.078250863060987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89-4A9B-A964-952E45EE4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Sheet1!$A$47</c:f>
          <c:strCache>
            <c:ptCount val="1"/>
            <c:pt idx="0">
              <c:v>Pupil absence in schools in England: Percentage of persistent absentees (10% missed)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Sheet1!$F$48</c:f>
              <c:strCache>
                <c:ptCount val="1"/>
                <c:pt idx="0">
                  <c:v>East Sussex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Sheet1!$I$48:$K$48</c:f>
              <c:numCache>
                <c:formatCode>0.0</c:formatCode>
                <c:ptCount val="3"/>
                <c:pt idx="0">
                  <c:v>14.425050000000001</c:v>
                </c:pt>
                <c:pt idx="1">
                  <c:v>15.195959999999999</c:v>
                </c:pt>
                <c:pt idx="2">
                  <c:v>23.767530000000001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3B-483F-964E-D2D5A35859D9}"/>
            </c:ext>
          </c:extLst>
        </c:ser>
        <c:ser>
          <c:idx val="2"/>
          <c:order val="1"/>
          <c:tx>
            <c:strRef>
              <c:f>Sheet1!$F$49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Sheet1!$I$49:$K$49</c:f>
              <c:numCache>
                <c:formatCode>0.0</c:formatCode>
                <c:ptCount val="3"/>
                <c:pt idx="0">
                  <c:v>13.263639507355093</c:v>
                </c:pt>
                <c:pt idx="1">
                  <c:v>12.168897410501003</c:v>
                </c:pt>
                <c:pt idx="2">
                  <c:v>26.321483243663366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3B-483F-964E-D2D5A35859D9}"/>
            </c:ext>
          </c:extLst>
        </c:ser>
        <c:ser>
          <c:idx val="3"/>
          <c:order val="2"/>
          <c:tx>
            <c:strRef>
              <c:f>Sheet1!$F$50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Sheet1!$I$50:$K$50</c:f>
              <c:numCache>
                <c:formatCode>0.0</c:formatCode>
                <c:ptCount val="3"/>
                <c:pt idx="0">
                  <c:v>13.136139999999999</c:v>
                </c:pt>
                <c:pt idx="1">
                  <c:v>12.97875</c:v>
                </c:pt>
                <c:pt idx="2">
                  <c:v>23.469480000000001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3B-483F-964E-D2D5A3585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Sheet1!$A$56</c:f>
          <c:strCache>
            <c:ptCount val="1"/>
            <c:pt idx="0">
              <c:v>Pupil absence in schools in England: Percentage of persistent absentees (10% missed) for those eligible for Free School Meals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Sheet1!$F$57</c:f>
              <c:strCache>
                <c:ptCount val="1"/>
                <c:pt idx="0">
                  <c:v>East Sussex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Sheet1!$I$57:$K$57</c:f>
              <c:numCache>
                <c:formatCode>0.0</c:formatCode>
                <c:ptCount val="3"/>
                <c:pt idx="0">
                  <c:v>27.7865</c:v>
                </c:pt>
                <c:pt idx="1">
                  <c:v>28.591170000000002</c:v>
                </c:pt>
                <c:pt idx="2">
                  <c:v>36.44473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26-48FB-80B5-CDC283FC8875}"/>
            </c:ext>
          </c:extLst>
        </c:ser>
        <c:ser>
          <c:idx val="2"/>
          <c:order val="1"/>
          <c:tx>
            <c:strRef>
              <c:f>Sheet1!$F$58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Sheet1!$I$58:$K$58</c:f>
              <c:numCache>
                <c:formatCode>0.0</c:formatCode>
                <c:ptCount val="3"/>
                <c:pt idx="0">
                  <c:v>25.251192713604162</c:v>
                </c:pt>
                <c:pt idx="1">
                  <c:v>24.300779918599755</c:v>
                </c:pt>
                <c:pt idx="2">
                  <c:v>38.293581316182568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26-48FB-80B5-CDC283FC8875}"/>
            </c:ext>
          </c:extLst>
        </c:ser>
        <c:ser>
          <c:idx val="3"/>
          <c:order val="2"/>
          <c:tx>
            <c:strRef>
              <c:f>Sheet1!$F$59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Sheet1!$I$59:$K$59</c:f>
              <c:numCache>
                <c:formatCode>0.0</c:formatCode>
                <c:ptCount val="3"/>
                <c:pt idx="0">
                  <c:v>23.766649999999998</c:v>
                </c:pt>
                <c:pt idx="1">
                  <c:v>24.05707</c:v>
                </c:pt>
                <c:pt idx="2">
                  <c:v>33.602519999999998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26-48FB-80B5-CDC283FC8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Sheet1!$A$29</c:f>
          <c:strCache>
            <c:ptCount val="1"/>
            <c:pt idx="0">
              <c:v>Percentage of young people in the state sector who reached Level 2 with English and maths by age 19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Sheet1!$F$30</c:f>
              <c:strCache>
                <c:ptCount val="1"/>
                <c:pt idx="0">
                  <c:v>Rother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Sheet1!$I$29:$M$29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Sheet1!$I$30:$M$30</c:f>
              <c:numCache>
                <c:formatCode>0.0</c:formatCode>
                <c:ptCount val="5"/>
                <c:pt idx="0">
                  <c:v>72.560386469999997</c:v>
                </c:pt>
                <c:pt idx="1">
                  <c:v>68.38383838</c:v>
                </c:pt>
                <c:pt idx="2">
                  <c:v>71.647901739999995</c:v>
                </c:pt>
                <c:pt idx="3">
                  <c:v>71.39830508</c:v>
                </c:pt>
                <c:pt idx="4">
                  <c:v>71.428571430000005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35-4296-8CEF-85DA0BC1397C}"/>
            </c:ext>
          </c:extLst>
        </c:ser>
        <c:ser>
          <c:idx val="2"/>
          <c:order val="1"/>
          <c:tx>
            <c:strRef>
              <c:f>Sheet1!$F$31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Sheet1!$I$29:$M$29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Sheet1!$I$31:$M$31</c:f>
              <c:numCache>
                <c:formatCode>0.0</c:formatCode>
                <c:ptCount val="5"/>
                <c:pt idx="0">
                  <c:v>73.258989459010991</c:v>
                </c:pt>
                <c:pt idx="1">
                  <c:v>73.200188592527496</c:v>
                </c:pt>
                <c:pt idx="2">
                  <c:v>73.267252681818164</c:v>
                </c:pt>
                <c:pt idx="3">
                  <c:v>73.273644635227257</c:v>
                </c:pt>
                <c:pt idx="4">
                  <c:v>74.289479143928546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35-4296-8CEF-85DA0BC1397C}"/>
            </c:ext>
          </c:extLst>
        </c:ser>
        <c:ser>
          <c:idx val="3"/>
          <c:order val="2"/>
          <c:tx>
            <c:strRef>
              <c:f>Sheet1!$F$32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Sheet1!$I$29:$M$29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Sheet1!$I$32:$M$32</c:f>
              <c:numCache>
                <c:formatCode>0.0</c:formatCode>
                <c:ptCount val="5"/>
                <c:pt idx="0">
                  <c:v>71.510863029999996</c:v>
                </c:pt>
                <c:pt idx="1">
                  <c:v>70.970212180000004</c:v>
                </c:pt>
                <c:pt idx="2">
                  <c:v>71.325912540000004</c:v>
                </c:pt>
                <c:pt idx="3">
                  <c:v>70.854518799999994</c:v>
                </c:pt>
                <c:pt idx="4">
                  <c:v>72.999824500000003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35-4296-8CEF-85DA0BC13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0</xdr:rowOff>
    </xdr:from>
    <xdr:to>
      <xdr:col>4</xdr:col>
      <xdr:colOff>0</xdr:colOff>
      <xdr:row>17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F3FF7D0-0515-4B74-A139-2D251C2495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289560</xdr:colOff>
      <xdr:row>11</xdr:row>
      <xdr:rowOff>297180</xdr:rowOff>
    </xdr:from>
    <xdr:to>
      <xdr:col>1</xdr:col>
      <xdr:colOff>3025140</xdr:colOff>
      <xdr:row>13</xdr:row>
      <xdr:rowOff>518160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8DE31684-A214-4A84-B140-AEAADB58617C}"/>
            </a:ext>
          </a:extLst>
        </xdr:cNvPr>
        <xdr:cNvSpPr txBox="1"/>
      </xdr:nvSpPr>
      <xdr:spPr>
        <a:xfrm>
          <a:off x="289560" y="273558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children achieving the expected level across all early learning goals has from 2012/13 to 2018/19 been marginally greater for 'Rural as a Region' than for England, with the proportions for each increasing over this period of time.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for East Sussex moved from being below the rural and England situations in 2012/13 to being above both in 2013/14 where it remained for the period considered here.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4</xdr:col>
      <xdr:colOff>0</xdr:colOff>
      <xdr:row>26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02AFFBA-124E-4597-93E9-D1D85BDE96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289560</xdr:colOff>
      <xdr:row>20</xdr:row>
      <xdr:rowOff>297180</xdr:rowOff>
    </xdr:from>
    <xdr:to>
      <xdr:col>1</xdr:col>
      <xdr:colOff>3025140</xdr:colOff>
      <xdr:row>23</xdr:row>
      <xdr:rowOff>601980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BFF7684-3B92-4201-B82E-5775CF917DA6}"/>
            </a:ext>
          </a:extLst>
        </xdr:cNvPr>
        <xdr:cNvSpPr txBox="1"/>
      </xdr:nvSpPr>
      <xdr:spPr>
        <a:xfrm>
          <a:off x="289560" y="7627620"/>
          <a:ext cx="7437120" cy="22479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Data is not available for 2020 and 2021 as assessments were cancelled in these years due to the COVID-19 pandemic.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pupils reaching the expected standard in reading, writing and maths at the end of key stage 2 was from 2016 to 2022 lower for 'Rural as a Region' than for England, with both increasing from 2016 to 2019, but dropping in 2022.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for East Sussex was consistently below the England position and was generally above or in line with the rural situation over the period.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4</xdr:col>
      <xdr:colOff>0</xdr:colOff>
      <xdr:row>44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F7BB958-C358-4E9C-A05D-43769FD4CC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289560</xdr:colOff>
      <xdr:row>38</xdr:row>
      <xdr:rowOff>297180</xdr:rowOff>
    </xdr:from>
    <xdr:to>
      <xdr:col>1</xdr:col>
      <xdr:colOff>3025140</xdr:colOff>
      <xdr:row>40</xdr:row>
      <xdr:rowOff>518160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4DD72859-7D83-4CFB-9C22-953A18FD53A3}"/>
            </a:ext>
          </a:extLst>
        </xdr:cNvPr>
        <xdr:cNvSpPr txBox="1"/>
      </xdr:nvSpPr>
      <xdr:spPr>
        <a:xfrm>
          <a:off x="289560" y="700278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This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dataset did not have data for December 2020 and March 2021.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percentage of schools rated good or outstanding by Ofsted</a:t>
          </a:r>
          <a:r>
            <a:rPr lang="en-GB" sz="1200" baseline="0">
              <a:effectLst/>
              <a:latin typeface="Avenir Next LT Pro" panose="020B0504020202020204" pitchFamily="34" charset="0"/>
            </a:rPr>
            <a:t> has been consistently greater in England overall than for 'Rural as a Region', with the gap generally widening.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percentage for East Sussex was consistently above the rural and England situations over the period considered here.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4</xdr:col>
      <xdr:colOff>0</xdr:colOff>
      <xdr:row>53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E0BE92A2-1052-4957-BB07-BEFB4149CA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289560</xdr:colOff>
      <xdr:row>47</xdr:row>
      <xdr:rowOff>297180</xdr:rowOff>
    </xdr:from>
    <xdr:to>
      <xdr:col>1</xdr:col>
      <xdr:colOff>3025140</xdr:colOff>
      <xdr:row>49</xdr:row>
      <xdr:rowOff>518160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6E63EE85-009F-41A5-8EE2-6B93E30991C9}"/>
            </a:ext>
          </a:extLst>
        </xdr:cNvPr>
        <xdr:cNvSpPr txBox="1"/>
      </xdr:nvSpPr>
      <xdr:spPr>
        <a:xfrm>
          <a:off x="289560" y="1146810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of persistent absentees increased markedly from 2020/21 to 2021/22 for both 'Rural as a Region' and England,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with the rural situation increasing beyond that of England overall.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percentage for East Sussex moved from being above both the rural and England situations in 2019/20 and 2020/21 to below rural and in line with England in 2021/22.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4</xdr:col>
      <xdr:colOff>0</xdr:colOff>
      <xdr:row>62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C31AA53-6712-4A4F-97A0-1E34A6CD9A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289560</xdr:colOff>
      <xdr:row>56</xdr:row>
      <xdr:rowOff>297180</xdr:rowOff>
    </xdr:from>
    <xdr:to>
      <xdr:col>1</xdr:col>
      <xdr:colOff>3025140</xdr:colOff>
      <xdr:row>58</xdr:row>
      <xdr:rowOff>518160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9DC8F77-79FA-41A7-86FA-12407F69EA05}"/>
            </a:ext>
          </a:extLst>
        </xdr:cNvPr>
        <xdr:cNvSpPr txBox="1"/>
      </xdr:nvSpPr>
      <xdr:spPr>
        <a:xfrm>
          <a:off x="289560" y="1719072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of persistent absentees for those eligible for Free School Meals increased markedly from 2020/21 to 2021/22 for both 'Rural as a Region' and England, with the rural situation increasing beyond that of England overall.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percentage for East Sussex moved from being above both the rural and England situations in 2019/20 and 2020/21 to below rural but still above England in 2021/22.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4</xdr:col>
      <xdr:colOff>0</xdr:colOff>
      <xdr:row>35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5099480-67FA-4C59-BBC8-2CE4705F1F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289560</xdr:colOff>
      <xdr:row>29</xdr:row>
      <xdr:rowOff>297180</xdr:rowOff>
    </xdr:from>
    <xdr:to>
      <xdr:col>1</xdr:col>
      <xdr:colOff>3025140</xdr:colOff>
      <xdr:row>31</xdr:row>
      <xdr:rowOff>518160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6147F6D2-D7D4-49A2-A00B-5EDD3E4729DA}"/>
            </a:ext>
          </a:extLst>
        </xdr:cNvPr>
        <xdr:cNvSpPr txBox="1"/>
      </xdr:nvSpPr>
      <xdr:spPr>
        <a:xfrm>
          <a:off x="289560" y="1719072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of young people in the state sector who reached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level 2 with English and maths by age 19 were from 2016/17 to 2020/21 greater for 'Rural as a Region' than England, with no significant increase or decrease over this period for either.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for Rother was consistently below the rural situation and generally below or in line with the England position over the period.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B6C1D-8E39-4752-872D-5B8659C715A0}">
  <sheetPr codeName="Sheet1"/>
  <dimension ref="A1:W63"/>
  <sheetViews>
    <sheetView tabSelected="1" zoomScaleNormal="100" workbookViewId="0">
      <selection activeCell="B4" sqref="B4"/>
    </sheetView>
  </sheetViews>
  <sheetFormatPr defaultColWidth="8.88671875" defaultRowHeight="14.4" x14ac:dyDescent="0.3"/>
  <cols>
    <col min="1" max="1" width="68.5546875" style="1" bestFit="1" customWidth="1"/>
    <col min="2" max="2" width="48.44140625" style="1" bestFit="1" customWidth="1"/>
    <col min="3" max="4" width="48.44140625" style="1" customWidth="1"/>
    <col min="5" max="5" width="8.88671875" style="1"/>
    <col min="6" max="6" width="18.33203125" style="1" customWidth="1"/>
    <col min="7" max="7" width="10" style="1" bestFit="1" customWidth="1"/>
    <col min="8" max="8" width="17.77734375" style="1" customWidth="1"/>
    <col min="9" max="14" width="8.88671875" style="1"/>
    <col min="15" max="15" width="8.88671875" style="1" customWidth="1"/>
    <col min="16" max="16384" width="8.88671875" style="1"/>
  </cols>
  <sheetData>
    <row r="1" spans="1:20" ht="30" customHeight="1" x14ac:dyDescent="0.3">
      <c r="A1" s="58" t="s">
        <v>1327</v>
      </c>
      <c r="B1" s="59"/>
      <c r="C1" s="59"/>
    </row>
    <row r="2" spans="1:20" ht="30" customHeight="1" x14ac:dyDescent="0.3">
      <c r="A2" s="59"/>
      <c r="B2" s="59"/>
      <c r="C2" s="59"/>
    </row>
    <row r="3" spans="1:20" ht="15" thickBot="1" x14ac:dyDescent="0.35"/>
    <row r="4" spans="1:20" ht="16.2" thickBot="1" x14ac:dyDescent="0.35">
      <c r="A4" s="2" t="s">
        <v>0</v>
      </c>
      <c r="B4" s="3" t="s">
        <v>217</v>
      </c>
      <c r="C4" s="4"/>
      <c r="D4" s="4"/>
    </row>
    <row r="9" spans="1:20" s="5" customFormat="1" ht="15" thickBot="1" x14ac:dyDescent="0.35"/>
    <row r="11" spans="1:20" ht="31.8" thickBot="1" x14ac:dyDescent="0.35">
      <c r="A11" s="26" t="s">
        <v>1328</v>
      </c>
      <c r="B11" s="34" t="s">
        <v>1329</v>
      </c>
      <c r="C11" s="6"/>
      <c r="D11" s="6"/>
      <c r="F11" s="47" t="s">
        <v>1328</v>
      </c>
      <c r="G11" s="47"/>
      <c r="H11" s="48"/>
      <c r="I11" s="30" t="s">
        <v>1365</v>
      </c>
      <c r="J11" s="31" t="s">
        <v>1366</v>
      </c>
      <c r="K11" s="31" t="s">
        <v>1367</v>
      </c>
      <c r="L11" s="31" t="s">
        <v>1368</v>
      </c>
      <c r="M11" s="31" t="s">
        <v>1369</v>
      </c>
      <c r="N11" s="32" t="s">
        <v>1370</v>
      </c>
      <c r="O11" s="32" t="s">
        <v>1371</v>
      </c>
      <c r="P11" s="40"/>
      <c r="Q11" s="39"/>
      <c r="R11" s="39"/>
      <c r="S11" s="39"/>
      <c r="T11" s="38"/>
    </row>
    <row r="12" spans="1:20" ht="51" customHeight="1" thickTop="1" x14ac:dyDescent="0.3">
      <c r="B12" s="7"/>
      <c r="C12" s="8"/>
      <c r="D12" s="8"/>
      <c r="F12" s="9" t="str">
        <f>IFERROR(IF(VLOOKUP(B4,'class and classification'!A1:C309,3,FALSE)="SD",VLOOKUP(B4,lookups!S2:U251,3,FALSE),B4),B4)</f>
        <v>East Sussex</v>
      </c>
      <c r="G12" s="10"/>
      <c r="H12" s="11"/>
      <c r="I12" s="12">
        <f>IF(VLOOKUP($F12,'early learning goals'!$B$10:$AC$468,'early learning goals'!W$1,FALSE)=0,"",VLOOKUP($F12,'early learning goals'!$B$10:$AC$468,'early learning goals'!W$1,FALSE))</f>
        <v>41.3</v>
      </c>
      <c r="J12" s="13">
        <f>IF(VLOOKUP($F12,'early learning goals'!$B$10:$AC$468,'early learning goals'!X$1,FALSE)=0,"",VLOOKUP($F12,'early learning goals'!$B$10:$AC$468,'early learning goals'!X$1,FALSE))</f>
        <v>64.2</v>
      </c>
      <c r="K12" s="13">
        <f>IF(VLOOKUP($F12,'early learning goals'!$B$10:$AC$468,'early learning goals'!Y$1,FALSE)=0,"",VLOOKUP($F12,'early learning goals'!$B$10:$AC$468,'early learning goals'!Y$1,FALSE))</f>
        <v>73.2</v>
      </c>
      <c r="L12" s="13">
        <f>IF(VLOOKUP($F12,'early learning goals'!$B$10:$AC$468,'early learning goals'!Z$1,FALSE)=0,"",VLOOKUP($F12,'early learning goals'!$B$10:$AC$468,'early learning goals'!Z$1,FALSE))</f>
        <v>74.599999999999994</v>
      </c>
      <c r="M12" s="13">
        <f>IF(VLOOKUP($F12,'early learning goals'!$B$10:$AC$468,'early learning goals'!AA$1,FALSE)=0,"",VLOOKUP($F12,'early learning goals'!$B$10:$AC$468,'early learning goals'!AA$1,FALSE))</f>
        <v>75.8</v>
      </c>
      <c r="N12" s="13">
        <f>IF(VLOOKUP($F12,'early learning goals'!$B$10:$AC$468,'early learning goals'!AB$1,FALSE)=0,"",VLOOKUP($F12,'early learning goals'!$B$10:$AC$468,'early learning goals'!AB$1,FALSE))</f>
        <v>75.599999999999994</v>
      </c>
      <c r="O12" s="13">
        <f>IF(VLOOKUP($F12,'early learning goals'!$B$10:$AC$468,'early learning goals'!AC$1,FALSE)=0,"",VLOOKUP($F12,'early learning goals'!$B$10:$AC$468,'early learning goals'!AC$1,FALSE))</f>
        <v>75.5</v>
      </c>
      <c r="P12" s="41"/>
      <c r="Q12" s="28"/>
      <c r="R12" s="28"/>
      <c r="S12" s="28"/>
      <c r="T12" s="28"/>
    </row>
    <row r="13" spans="1:20" ht="51" customHeight="1" x14ac:dyDescent="0.3">
      <c r="B13" s="14"/>
      <c r="C13" s="14"/>
      <c r="D13" s="14"/>
      <c r="F13" s="49" t="s">
        <v>2</v>
      </c>
      <c r="G13" s="50"/>
      <c r="H13" s="51"/>
      <c r="I13" s="15">
        <f>'early learning goals'!W474</f>
        <v>49.308051148703264</v>
      </c>
      <c r="J13" s="16">
        <f>'early learning goals'!X474</f>
        <v>59.174977066256325</v>
      </c>
      <c r="K13" s="16">
        <f>'early learning goals'!Y474</f>
        <v>64.672880896089296</v>
      </c>
      <c r="L13" s="16">
        <f>'early learning goals'!Z474</f>
        <v>68.014463549219386</v>
      </c>
      <c r="M13" s="16">
        <f>'early learning goals'!AA474</f>
        <v>69.413107455478425</v>
      </c>
      <c r="N13" s="16">
        <f>'early learning goals'!AB474</f>
        <v>70.37615123606399</v>
      </c>
      <c r="O13" s="16">
        <f>'early learning goals'!AC474</f>
        <v>71.080693936017823</v>
      </c>
      <c r="P13" s="41"/>
      <c r="Q13" s="28"/>
      <c r="R13" s="28"/>
      <c r="S13" s="28"/>
      <c r="T13" s="28"/>
    </row>
    <row r="14" spans="1:20" ht="51" customHeight="1" thickBot="1" x14ac:dyDescent="0.35">
      <c r="B14" s="14"/>
      <c r="C14" s="14"/>
      <c r="D14" s="14"/>
      <c r="F14" s="52" t="s">
        <v>3</v>
      </c>
      <c r="G14" s="53"/>
      <c r="H14" s="54"/>
      <c r="I14" s="17">
        <f>'early learning goals'!W6</f>
        <v>48.9</v>
      </c>
      <c r="J14" s="18">
        <f>'early learning goals'!X6</f>
        <v>58</v>
      </c>
      <c r="K14" s="18">
        <f>'early learning goals'!Y6</f>
        <v>64.099999999999994</v>
      </c>
      <c r="L14" s="18">
        <f>'early learning goals'!Z6</f>
        <v>67.3</v>
      </c>
      <c r="M14" s="18">
        <f>'early learning goals'!AA6</f>
        <v>69</v>
      </c>
      <c r="N14" s="18">
        <f>'early learning goals'!AB6</f>
        <v>70.2</v>
      </c>
      <c r="O14" s="18">
        <f>'early learning goals'!AC6</f>
        <v>70.7</v>
      </c>
      <c r="P14" s="41"/>
      <c r="Q14" s="28"/>
      <c r="R14" s="28"/>
      <c r="S14" s="28"/>
      <c r="T14" s="28"/>
    </row>
    <row r="15" spans="1:20" ht="51" customHeight="1" thickTop="1" x14ac:dyDescent="0.3">
      <c r="B15" s="14"/>
      <c r="C15" s="14"/>
      <c r="D15" s="14"/>
      <c r="F15" s="55" t="str">
        <f>"% Gap - "&amp;F12&amp;" to Rural as a Region"</f>
        <v>% Gap - East Sussex to Rural as a Region</v>
      </c>
      <c r="G15" s="56"/>
      <c r="H15" s="57"/>
      <c r="I15" s="19">
        <f>(I12-I13)</f>
        <v>-8.0080511487032666</v>
      </c>
      <c r="J15" s="19">
        <f>(J12-J13)</f>
        <v>5.0250229337436778</v>
      </c>
      <c r="K15" s="19">
        <f t="shared" ref="K15:O15" si="0">(K12-K13)</f>
        <v>8.5271191039107066</v>
      </c>
      <c r="L15" s="19">
        <f t="shared" si="0"/>
        <v>6.5855364507806087</v>
      </c>
      <c r="M15" s="19">
        <f t="shared" si="0"/>
        <v>6.3868925445215723</v>
      </c>
      <c r="N15" s="19">
        <f t="shared" si="0"/>
        <v>5.2238487639360045</v>
      </c>
      <c r="O15" s="19">
        <f t="shared" si="0"/>
        <v>4.4193060639821766</v>
      </c>
      <c r="P15" s="42"/>
      <c r="Q15" s="29"/>
      <c r="R15" s="29"/>
      <c r="S15" s="29"/>
      <c r="T15" s="29"/>
    </row>
    <row r="16" spans="1:20" ht="51" customHeight="1" x14ac:dyDescent="0.3">
      <c r="B16" s="14"/>
      <c r="C16" s="14"/>
      <c r="D16" s="14"/>
      <c r="F16" s="44" t="str">
        <f>"% Gap - "&amp;F12&amp;" to England"</f>
        <v>% Gap - East Sussex to England</v>
      </c>
      <c r="G16" s="45"/>
      <c r="H16" s="46"/>
      <c r="I16" s="19">
        <f>(I12-I14)</f>
        <v>-7.6000000000000014</v>
      </c>
      <c r="J16" s="19">
        <f>(J12-J14)</f>
        <v>6.2000000000000028</v>
      </c>
      <c r="K16" s="19">
        <f t="shared" ref="K16:O16" si="1">(K12-K14)</f>
        <v>9.1000000000000085</v>
      </c>
      <c r="L16" s="19">
        <f t="shared" si="1"/>
        <v>7.2999999999999972</v>
      </c>
      <c r="M16" s="19">
        <f t="shared" si="1"/>
        <v>6.7999999999999972</v>
      </c>
      <c r="N16" s="19">
        <f t="shared" si="1"/>
        <v>5.3999999999999915</v>
      </c>
      <c r="O16" s="19">
        <f t="shared" si="1"/>
        <v>4.7999999999999972</v>
      </c>
      <c r="P16" s="42"/>
      <c r="Q16" s="29"/>
      <c r="R16" s="29"/>
      <c r="S16" s="29"/>
      <c r="T16" s="29"/>
    </row>
    <row r="17" spans="1:20" ht="51" customHeight="1" x14ac:dyDescent="0.3">
      <c r="B17" s="14"/>
      <c r="C17" s="14"/>
      <c r="D17" s="14"/>
      <c r="F17" s="44" t="s">
        <v>4</v>
      </c>
      <c r="G17" s="45"/>
      <c r="H17" s="46"/>
      <c r="I17" s="20">
        <f>(I13-I14)</f>
        <v>0.4080511487032652</v>
      </c>
      <c r="J17" s="21">
        <f>(J13-J14)</f>
        <v>1.174977066256325</v>
      </c>
      <c r="K17" s="21">
        <f t="shared" ref="K17:O17" si="2">(K13-K14)</f>
        <v>0.57288089608930193</v>
      </c>
      <c r="L17" s="21">
        <f t="shared" si="2"/>
        <v>0.71446354921938848</v>
      </c>
      <c r="M17" s="21">
        <f t="shared" si="2"/>
        <v>0.41310745547842487</v>
      </c>
      <c r="N17" s="21">
        <f t="shared" si="2"/>
        <v>0.17615123606398697</v>
      </c>
      <c r="O17" s="21">
        <f t="shared" si="2"/>
        <v>0.38069393601782053</v>
      </c>
      <c r="P17" s="42"/>
      <c r="Q17" s="29"/>
      <c r="R17" s="29"/>
      <c r="S17" s="29"/>
      <c r="T17" s="29"/>
    </row>
    <row r="18" spans="1:20" s="5" customFormat="1" ht="15" thickBot="1" x14ac:dyDescent="0.35">
      <c r="B18" s="22"/>
      <c r="C18" s="22"/>
      <c r="D18" s="22"/>
      <c r="F18" s="33"/>
      <c r="G18" s="23"/>
      <c r="H18" s="23"/>
      <c r="I18" s="24"/>
      <c r="J18" s="24"/>
      <c r="K18" s="24"/>
      <c r="L18" s="24"/>
      <c r="M18" s="24"/>
      <c r="N18" s="24"/>
    </row>
    <row r="20" spans="1:20" ht="31.8" thickBot="1" x14ac:dyDescent="0.35">
      <c r="A20" s="26" t="s">
        <v>1333</v>
      </c>
      <c r="B20" s="34" t="s">
        <v>1334</v>
      </c>
      <c r="C20" s="6"/>
      <c r="D20" s="6"/>
      <c r="F20" s="47" t="s">
        <v>1333</v>
      </c>
      <c r="G20" s="47"/>
      <c r="H20" s="48"/>
      <c r="I20" s="30">
        <v>2016</v>
      </c>
      <c r="J20" s="31">
        <v>2017</v>
      </c>
      <c r="K20" s="31">
        <v>2018</v>
      </c>
      <c r="L20" s="31">
        <v>2019</v>
      </c>
      <c r="M20" s="31">
        <v>2020</v>
      </c>
      <c r="N20" s="32">
        <v>2021</v>
      </c>
      <c r="O20" s="32">
        <v>2022</v>
      </c>
      <c r="P20" s="40"/>
      <c r="Q20" s="39"/>
      <c r="R20" s="39"/>
      <c r="S20" s="39"/>
      <c r="T20" s="38"/>
    </row>
    <row r="21" spans="1:20" ht="51" customHeight="1" thickTop="1" x14ac:dyDescent="0.3">
      <c r="B21" s="7"/>
      <c r="C21" s="8"/>
      <c r="D21" s="8"/>
      <c r="F21" s="9" t="str">
        <f>IFERROR(IF(VLOOKUP(B4,'class and classification'!A1:C309,3,FALSE)="SD",VLOOKUP(B4,lookups!S2:U251,3,FALSE),B4),B4)</f>
        <v>East Sussex</v>
      </c>
      <c r="G21" s="10"/>
      <c r="H21" s="11"/>
      <c r="I21" s="12">
        <f>IF(VLOOKUP($F21,'key stage 2'!$B$10:$L$468,'key stage 2'!E$1,FALSE)=0,"",VLOOKUP($F21,'key stage 2'!$B$10:$L$468,'key stage 2'!E$1,FALSE))</f>
        <v>52</v>
      </c>
      <c r="J21" s="13">
        <f>IF(VLOOKUP($F21,'key stage 2'!$B$10:$L$468,'key stage 2'!F$1,FALSE)=0,"",VLOOKUP($F21,'key stage 2'!$B$10:$L$468,'key stage 2'!F$1,FALSE))</f>
        <v>57</v>
      </c>
      <c r="K21" s="13">
        <f>IF(VLOOKUP($F21,'key stage 2'!$B$10:$L$468,'key stage 2'!G$1,FALSE)=0,"",VLOOKUP($F21,'key stage 2'!$B$10:$L$468,'key stage 2'!G$1,FALSE))</f>
        <v>64</v>
      </c>
      <c r="L21" s="13">
        <f>IF(VLOOKUP($F21,'key stage 2'!$B$10:$L$468,'key stage 2'!H$1,FALSE)=0,"",VLOOKUP($F21,'key stage 2'!$B$10:$L$468,'key stage 2'!H$1,FALSE))</f>
        <v>63</v>
      </c>
      <c r="M21" s="13" t="str">
        <f>IF(VLOOKUP($F21,'key stage 2'!$B$10:$L$468,'key stage 2'!I$1,FALSE)=0,"",VLOOKUP($F21,'key stage 2'!$B$10:$L$468,'key stage 2'!I$1,FALSE))</f>
        <v/>
      </c>
      <c r="N21" s="13" t="str">
        <f>IF(VLOOKUP($F21,'key stage 2'!$B$10:$L$468,'key stage 2'!J$1,FALSE)=0,"",VLOOKUP($F21,'key stage 2'!$B$10:$L$468,'key stage 2'!J$1,FALSE))</f>
        <v/>
      </c>
      <c r="O21" s="35">
        <f>IF(VLOOKUP($F21,'key stage 2'!$B$10:$L$468,'key stage 2'!K$1,FALSE)=0,"",VLOOKUP($F21,'key stage 2'!$B$10:$L$468,'key stage 2'!K$1,FALSE))</f>
        <v>55</v>
      </c>
      <c r="P21" s="41"/>
      <c r="Q21" s="28"/>
      <c r="R21" s="28"/>
      <c r="S21" s="28"/>
      <c r="T21" s="28"/>
    </row>
    <row r="22" spans="1:20" ht="51" customHeight="1" x14ac:dyDescent="0.3">
      <c r="B22" s="14"/>
      <c r="C22" s="14"/>
      <c r="D22" s="14"/>
      <c r="F22" s="49" t="s">
        <v>2</v>
      </c>
      <c r="G22" s="50"/>
      <c r="H22" s="51"/>
      <c r="I22" s="15">
        <f>'key stage 2'!E475</f>
        <v>49.38095238095238</v>
      </c>
      <c r="J22" s="16">
        <f>'key stage 2'!F475</f>
        <v>56.857142857142854</v>
      </c>
      <c r="K22" s="16">
        <f>'key stage 2'!G475</f>
        <v>59.571428571428569</v>
      </c>
      <c r="L22" s="16">
        <f>'key stage 2'!H475</f>
        <v>63.4</v>
      </c>
      <c r="M22" s="16" t="e">
        <f>'key stage 2'!I475</f>
        <v>#DIV/0!</v>
      </c>
      <c r="N22" s="16" t="e">
        <f>'key stage 2'!J475</f>
        <v>#DIV/0!</v>
      </c>
      <c r="O22" s="36">
        <f>'key stage 2'!K475</f>
        <v>54.95</v>
      </c>
      <c r="P22" s="41"/>
      <c r="Q22" s="28"/>
      <c r="R22" s="28"/>
      <c r="S22" s="28"/>
      <c r="T22" s="28"/>
    </row>
    <row r="23" spans="1:20" ht="51" customHeight="1" thickBot="1" x14ac:dyDescent="0.35">
      <c r="B23" s="14"/>
      <c r="C23" s="14"/>
      <c r="D23" s="14"/>
      <c r="F23" s="52" t="s">
        <v>3</v>
      </c>
      <c r="G23" s="53"/>
      <c r="H23" s="54"/>
      <c r="I23" s="17">
        <f>'key stage 2'!E6</f>
        <v>54</v>
      </c>
      <c r="J23" s="18">
        <f>'key stage 2'!F6</f>
        <v>62</v>
      </c>
      <c r="K23" s="18">
        <f>'key stage 2'!G6</f>
        <v>65</v>
      </c>
      <c r="L23" s="18">
        <f>'key stage 2'!H6</f>
        <v>65</v>
      </c>
      <c r="M23" s="18">
        <f>'key stage 2'!I6</f>
        <v>0</v>
      </c>
      <c r="N23" s="18">
        <f>'key stage 2'!J6</f>
        <v>0</v>
      </c>
      <c r="O23" s="37">
        <f>'key stage 2'!K6</f>
        <v>58</v>
      </c>
      <c r="P23" s="41"/>
      <c r="Q23" s="28"/>
      <c r="R23" s="28"/>
      <c r="S23" s="28"/>
      <c r="T23" s="28"/>
    </row>
    <row r="24" spans="1:20" ht="51" customHeight="1" thickTop="1" x14ac:dyDescent="0.3">
      <c r="B24" s="14"/>
      <c r="C24" s="14"/>
      <c r="D24" s="14"/>
      <c r="F24" s="55" t="str">
        <f>"% Gap - "&amp;F21&amp;" to Rural as a Region"</f>
        <v>% Gap - East Sussex to Rural as a Region</v>
      </c>
      <c r="G24" s="56"/>
      <c r="H24" s="57"/>
      <c r="I24" s="19">
        <f>(I21-I22)</f>
        <v>2.6190476190476204</v>
      </c>
      <c r="J24" s="19">
        <f>(J21-J22)</f>
        <v>0.1428571428571459</v>
      </c>
      <c r="K24" s="19">
        <f t="shared" ref="K24:O24" si="3">(K21-K22)</f>
        <v>4.4285714285714306</v>
      </c>
      <c r="L24" s="19">
        <f t="shared" si="3"/>
        <v>-0.39999999999999858</v>
      </c>
      <c r="M24" s="19" t="e">
        <f t="shared" si="3"/>
        <v>#VALUE!</v>
      </c>
      <c r="N24" s="19" t="e">
        <f t="shared" si="3"/>
        <v>#VALUE!</v>
      </c>
      <c r="O24" s="19">
        <f t="shared" si="3"/>
        <v>4.9999999999997158E-2</v>
      </c>
      <c r="P24" s="42"/>
      <c r="Q24" s="29"/>
      <c r="R24" s="29"/>
      <c r="S24" s="29"/>
      <c r="T24" s="29"/>
    </row>
    <row r="25" spans="1:20" ht="51" customHeight="1" x14ac:dyDescent="0.3">
      <c r="B25" s="14"/>
      <c r="C25" s="14"/>
      <c r="D25" s="14"/>
      <c r="F25" s="44" t="str">
        <f>"% Gap - "&amp;F21&amp;" to England"</f>
        <v>% Gap - East Sussex to England</v>
      </c>
      <c r="G25" s="45"/>
      <c r="H25" s="46"/>
      <c r="I25" s="19">
        <f>(I21-I23)</f>
        <v>-2</v>
      </c>
      <c r="J25" s="19">
        <f>(J21-J23)</f>
        <v>-5</v>
      </c>
      <c r="K25" s="19">
        <f t="shared" ref="K25:O25" si="4">(K21-K23)</f>
        <v>-1</v>
      </c>
      <c r="L25" s="19">
        <f t="shared" si="4"/>
        <v>-2</v>
      </c>
      <c r="M25" s="19" t="e">
        <f t="shared" si="4"/>
        <v>#VALUE!</v>
      </c>
      <c r="N25" s="19" t="e">
        <f t="shared" si="4"/>
        <v>#VALUE!</v>
      </c>
      <c r="O25" s="19">
        <f t="shared" si="4"/>
        <v>-3</v>
      </c>
      <c r="P25" s="42"/>
      <c r="Q25" s="29"/>
      <c r="R25" s="29"/>
      <c r="S25" s="29"/>
      <c r="T25" s="29"/>
    </row>
    <row r="26" spans="1:20" ht="51" customHeight="1" x14ac:dyDescent="0.3">
      <c r="B26" s="14"/>
      <c r="C26" s="14"/>
      <c r="D26" s="14"/>
      <c r="F26" s="44" t="s">
        <v>4</v>
      </c>
      <c r="G26" s="45"/>
      <c r="H26" s="46"/>
      <c r="I26" s="20">
        <f>(I22-I23)</f>
        <v>-4.6190476190476204</v>
      </c>
      <c r="J26" s="21">
        <f>(J22-J23)</f>
        <v>-5.1428571428571459</v>
      </c>
      <c r="K26" s="21">
        <f t="shared" ref="K26:O26" si="5">(K22-K23)</f>
        <v>-5.4285714285714306</v>
      </c>
      <c r="L26" s="21">
        <f t="shared" si="5"/>
        <v>-1.6000000000000014</v>
      </c>
      <c r="M26" s="21" t="e">
        <f t="shared" si="5"/>
        <v>#DIV/0!</v>
      </c>
      <c r="N26" s="21" t="e">
        <f t="shared" si="5"/>
        <v>#DIV/0!</v>
      </c>
      <c r="O26" s="21">
        <f t="shared" si="5"/>
        <v>-3.0499999999999972</v>
      </c>
      <c r="P26" s="42"/>
      <c r="Q26" s="29"/>
      <c r="R26" s="29"/>
      <c r="S26" s="29"/>
      <c r="T26" s="29"/>
    </row>
    <row r="27" spans="1:20" s="5" customFormat="1" ht="15" thickBot="1" x14ac:dyDescent="0.35">
      <c r="B27" s="22"/>
      <c r="C27" s="22"/>
      <c r="D27" s="22"/>
      <c r="F27" s="33"/>
      <c r="G27" s="23"/>
      <c r="H27" s="23"/>
      <c r="I27" s="24"/>
      <c r="J27" s="24"/>
      <c r="K27" s="24"/>
      <c r="L27" s="24"/>
      <c r="M27" s="24"/>
      <c r="N27" s="24"/>
    </row>
    <row r="29" spans="1:20" ht="36" customHeight="1" thickBot="1" x14ac:dyDescent="0.35">
      <c r="A29" s="26" t="s">
        <v>1360</v>
      </c>
      <c r="B29" s="34" t="s">
        <v>1354</v>
      </c>
      <c r="C29" s="6"/>
      <c r="D29" s="6"/>
      <c r="F29" s="47" t="s">
        <v>1360</v>
      </c>
      <c r="G29" s="47"/>
      <c r="H29" s="48"/>
      <c r="I29" s="30" t="s">
        <v>1369</v>
      </c>
      <c r="J29" s="31" t="s">
        <v>1370</v>
      </c>
      <c r="K29" s="31" t="s">
        <v>1371</v>
      </c>
      <c r="L29" s="31" t="s">
        <v>1372</v>
      </c>
      <c r="M29" s="32" t="s">
        <v>1373</v>
      </c>
      <c r="N29" s="40"/>
      <c r="O29" s="39"/>
      <c r="P29" s="39"/>
      <c r="Q29" s="39"/>
      <c r="R29" s="39"/>
      <c r="S29" s="39"/>
      <c r="T29" s="38"/>
    </row>
    <row r="30" spans="1:20" ht="51" customHeight="1" thickTop="1" x14ac:dyDescent="0.3">
      <c r="B30" s="7"/>
      <c r="C30" s="8"/>
      <c r="D30" s="8"/>
      <c r="F30" s="9" t="str">
        <f>B4</f>
        <v>Rother</v>
      </c>
      <c r="G30" s="10"/>
      <c r="H30" s="11"/>
      <c r="I30" s="12">
        <f>IF(VLOOKUP($F30,'level 2 maths eng'!$B$10:$L$468,'level 2 maths eng'!E$1,FALSE)=0,"",VLOOKUP($F30,'level 2 maths eng'!$B$10:$L$468,'level 2 maths eng'!E$1,FALSE))</f>
        <v>72.560386469999997</v>
      </c>
      <c r="J30" s="13">
        <f>IF(VLOOKUP($F30,'level 2 maths eng'!$B$10:$L$468,'level 2 maths eng'!F$1,FALSE)=0,"",VLOOKUP($F30,'level 2 maths eng'!$B$10:$L$468,'level 2 maths eng'!F$1,FALSE))</f>
        <v>68.38383838</v>
      </c>
      <c r="K30" s="13">
        <f>IF(VLOOKUP($F30,'level 2 maths eng'!$B$10:$L$468,'level 2 maths eng'!G$1,FALSE)=0,"",VLOOKUP($F30,'level 2 maths eng'!$B$10:$L$468,'level 2 maths eng'!G$1,FALSE))</f>
        <v>71.647901739999995</v>
      </c>
      <c r="L30" s="13">
        <f>IF(VLOOKUP($F30,'level 2 maths eng'!$B$10:$L$468,'level 2 maths eng'!H$1,FALSE)=0,"",VLOOKUP($F30,'level 2 maths eng'!$B$10:$L$468,'level 2 maths eng'!H$1,FALSE))</f>
        <v>71.39830508</v>
      </c>
      <c r="M30" s="35">
        <f>IF(VLOOKUP($F30,'level 2 maths eng'!$B$10:$L$468,'level 2 maths eng'!I$1,FALSE)=0,"",VLOOKUP($F30,'level 2 maths eng'!$B$10:$L$468,'level 2 maths eng'!I$1,FALSE))</f>
        <v>71.428571430000005</v>
      </c>
      <c r="N30" s="41"/>
      <c r="O30" s="28"/>
      <c r="P30" s="28"/>
      <c r="Q30" s="28"/>
      <c r="R30" s="28"/>
      <c r="S30" s="28"/>
      <c r="T30" s="28"/>
    </row>
    <row r="31" spans="1:20" ht="51" customHeight="1" x14ac:dyDescent="0.3">
      <c r="B31" s="14"/>
      <c r="C31" s="14"/>
      <c r="D31" s="14"/>
      <c r="F31" s="49" t="s">
        <v>2</v>
      </c>
      <c r="G31" s="50"/>
      <c r="H31" s="51"/>
      <c r="I31" s="15">
        <f>'level 2 maths eng'!E475</f>
        <v>73.258989459010991</v>
      </c>
      <c r="J31" s="16">
        <f>'level 2 maths eng'!F475</f>
        <v>73.200188592527496</v>
      </c>
      <c r="K31" s="16">
        <f>'level 2 maths eng'!G475</f>
        <v>73.267252681818164</v>
      </c>
      <c r="L31" s="16">
        <f>'level 2 maths eng'!H475</f>
        <v>73.273644635227257</v>
      </c>
      <c r="M31" s="16">
        <f>'level 2 maths eng'!I475</f>
        <v>74.289479143928546</v>
      </c>
      <c r="N31" s="41"/>
      <c r="O31" s="28"/>
      <c r="P31" s="28"/>
      <c r="Q31" s="28"/>
      <c r="R31" s="28"/>
      <c r="S31" s="28"/>
      <c r="T31" s="28"/>
    </row>
    <row r="32" spans="1:20" ht="51" customHeight="1" thickBot="1" x14ac:dyDescent="0.35">
      <c r="B32" s="14"/>
      <c r="C32" s="14"/>
      <c r="D32" s="14"/>
      <c r="F32" s="52" t="s">
        <v>3</v>
      </c>
      <c r="G32" s="53"/>
      <c r="H32" s="54"/>
      <c r="I32" s="17">
        <f>'level 2 maths eng'!E6</f>
        <v>71.510863029999996</v>
      </c>
      <c r="J32" s="18">
        <f>'level 2 maths eng'!F6</f>
        <v>70.970212180000004</v>
      </c>
      <c r="K32" s="18">
        <f>'level 2 maths eng'!G6</f>
        <v>71.325912540000004</v>
      </c>
      <c r="L32" s="18">
        <f>'level 2 maths eng'!H6</f>
        <v>70.854518799999994</v>
      </c>
      <c r="M32" s="18">
        <f>'level 2 maths eng'!I6</f>
        <v>72.999824500000003</v>
      </c>
      <c r="N32" s="41"/>
      <c r="O32" s="28"/>
      <c r="P32" s="28"/>
      <c r="Q32" s="28"/>
      <c r="R32" s="28"/>
      <c r="S32" s="28"/>
      <c r="T32" s="28"/>
    </row>
    <row r="33" spans="1:23" ht="51" customHeight="1" thickTop="1" x14ac:dyDescent="0.3">
      <c r="B33" s="14"/>
      <c r="C33" s="14"/>
      <c r="D33" s="14"/>
      <c r="F33" s="55" t="str">
        <f>"% Gap - "&amp;F30&amp;" to Rural as a Region"</f>
        <v>% Gap - Rother to Rural as a Region</v>
      </c>
      <c r="G33" s="56"/>
      <c r="H33" s="57"/>
      <c r="I33" s="19">
        <f>(I30-I31)</f>
        <v>-0.69860298901099327</v>
      </c>
      <c r="J33" s="19">
        <f>(J30-J31)</f>
        <v>-4.816350212527496</v>
      </c>
      <c r="K33" s="19">
        <f t="shared" ref="K33:M33" si="6">(K30-K31)</f>
        <v>-1.6193509418181691</v>
      </c>
      <c r="L33" s="19">
        <f t="shared" si="6"/>
        <v>-1.8753395552272565</v>
      </c>
      <c r="M33" s="19">
        <f t="shared" si="6"/>
        <v>-2.8609077139285404</v>
      </c>
      <c r="N33" s="42"/>
      <c r="O33" s="29"/>
      <c r="P33" s="29"/>
      <c r="Q33" s="29"/>
      <c r="R33" s="29"/>
      <c r="S33" s="29"/>
      <c r="T33" s="29"/>
    </row>
    <row r="34" spans="1:23" ht="51" customHeight="1" x14ac:dyDescent="0.3">
      <c r="B34" s="14"/>
      <c r="C34" s="14"/>
      <c r="D34" s="14"/>
      <c r="F34" s="44" t="str">
        <f>"% Gap - "&amp;F30&amp;" to England"</f>
        <v>% Gap - Rother to England</v>
      </c>
      <c r="G34" s="45"/>
      <c r="H34" s="46"/>
      <c r="I34" s="19">
        <f>(I30-I32)</f>
        <v>1.0495234400000015</v>
      </c>
      <c r="J34" s="19">
        <f>(J30-J32)</f>
        <v>-2.5863738000000041</v>
      </c>
      <c r="K34" s="19">
        <f t="shared" ref="K34:M34" si="7">(K30-K32)</f>
        <v>0.32198919999999021</v>
      </c>
      <c r="L34" s="19">
        <f t="shared" si="7"/>
        <v>0.54378628000000617</v>
      </c>
      <c r="M34" s="19">
        <f t="shared" si="7"/>
        <v>-1.5712530699999974</v>
      </c>
      <c r="N34" s="42"/>
      <c r="O34" s="29"/>
      <c r="P34" s="29"/>
      <c r="Q34" s="29"/>
      <c r="R34" s="29"/>
      <c r="S34" s="29"/>
      <c r="T34" s="29"/>
    </row>
    <row r="35" spans="1:23" ht="51" customHeight="1" x14ac:dyDescent="0.3">
      <c r="B35" s="14"/>
      <c r="C35" s="14"/>
      <c r="D35" s="14"/>
      <c r="F35" s="44" t="s">
        <v>4</v>
      </c>
      <c r="G35" s="45"/>
      <c r="H35" s="46"/>
      <c r="I35" s="20">
        <f>(I31-I32)</f>
        <v>1.7481264290109948</v>
      </c>
      <c r="J35" s="21">
        <f>(J31-J32)</f>
        <v>2.2299764125274919</v>
      </c>
      <c r="K35" s="21">
        <f t="shared" ref="K35:M35" si="8">(K31-K32)</f>
        <v>1.9413401418181593</v>
      </c>
      <c r="L35" s="21">
        <f t="shared" si="8"/>
        <v>2.4191258352272627</v>
      </c>
      <c r="M35" s="21">
        <f t="shared" si="8"/>
        <v>1.289654643928543</v>
      </c>
      <c r="N35" s="42"/>
      <c r="O35" s="29"/>
      <c r="P35" s="29"/>
      <c r="Q35" s="29"/>
      <c r="R35" s="29"/>
      <c r="S35" s="29"/>
      <c r="T35" s="29"/>
    </row>
    <row r="36" spans="1:23" s="5" customFormat="1" ht="15" thickBot="1" x14ac:dyDescent="0.35">
      <c r="B36" s="22"/>
      <c r="C36" s="22"/>
      <c r="D36" s="22"/>
      <c r="F36" s="33"/>
      <c r="G36" s="23"/>
      <c r="H36" s="23"/>
      <c r="I36" s="24"/>
      <c r="J36" s="24"/>
      <c r="K36" s="24"/>
      <c r="L36" s="24"/>
      <c r="M36" s="24"/>
      <c r="N36" s="24"/>
    </row>
    <row r="38" spans="1:23" ht="36.6" thickBot="1" x14ac:dyDescent="0.35">
      <c r="A38" s="26" t="s">
        <v>1335</v>
      </c>
      <c r="B38" s="34" t="s">
        <v>1336</v>
      </c>
      <c r="C38" s="6"/>
      <c r="D38" s="6"/>
      <c r="F38" s="47" t="s">
        <v>1335</v>
      </c>
      <c r="G38" s="47"/>
      <c r="H38" s="48"/>
      <c r="I38" s="30" t="s">
        <v>1341</v>
      </c>
      <c r="J38" s="31" t="s">
        <v>1342</v>
      </c>
      <c r="K38" s="31" t="s">
        <v>1343</v>
      </c>
      <c r="L38" s="31" t="s">
        <v>1344</v>
      </c>
      <c r="M38" s="31" t="s">
        <v>1345</v>
      </c>
      <c r="N38" s="32" t="s">
        <v>1346</v>
      </c>
      <c r="O38" s="32" t="s">
        <v>1347</v>
      </c>
      <c r="P38" s="32" t="s">
        <v>1348</v>
      </c>
      <c r="Q38" s="32" t="s">
        <v>1361</v>
      </c>
      <c r="R38" s="32" t="s">
        <v>1349</v>
      </c>
      <c r="S38" s="32" t="s">
        <v>1350</v>
      </c>
      <c r="T38" s="32" t="s">
        <v>1351</v>
      </c>
      <c r="U38" s="32" t="s">
        <v>1349</v>
      </c>
      <c r="V38" s="32" t="s">
        <v>1352</v>
      </c>
      <c r="W38" s="43"/>
    </row>
    <row r="39" spans="1:23" ht="51" customHeight="1" thickTop="1" x14ac:dyDescent="0.3">
      <c r="B39" s="7"/>
      <c r="C39" s="8"/>
      <c r="D39" s="8"/>
      <c r="F39" s="9" t="str">
        <f>IFERROR(IF(VLOOKUP(B4,'class and classification'!A1:C309,3,FALSE)="SD",VLOOKUP(B4,lookups!S2:U251,3,FALSE),B4),B4)</f>
        <v>East Sussex</v>
      </c>
      <c r="G39" s="10"/>
      <c r="H39" s="11"/>
      <c r="I39" s="12">
        <f>IF(VLOOKUP($F39,ofsted!$B$10:$AR$468,ofsted!AG$1,FALSE)=0,"",VLOOKUP($F39,ofsted!$B$10:$AR$468,ofsted!AG$1,FALSE))</f>
        <v>88</v>
      </c>
      <c r="J39" s="13">
        <f>IF(VLOOKUP($F39,ofsted!$B$10:$AR$468,ofsted!AH$1,FALSE)=0,"",VLOOKUP($F39,ofsted!$B$10:$AR$468,ofsted!AH$1,FALSE))</f>
        <v>88.020833333333329</v>
      </c>
      <c r="K39" s="13">
        <f>IF(VLOOKUP($F39,ofsted!$B$10:$AR$468,ofsted!AI$1,FALSE)=0,"",VLOOKUP($F39,ofsted!$B$10:$AR$468,ofsted!AI$1,FALSE))</f>
        <v>88.94736842105263</v>
      </c>
      <c r="L39" s="13">
        <f>IF(VLOOKUP($F39,ofsted!$B$10:$AR$468,ofsted!AJ$1,FALSE)=0,"",VLOOKUP($F39,ofsted!$B$10:$AR$468,ofsted!AJ$1,FALSE))</f>
        <v>89.473684210526315</v>
      </c>
      <c r="M39" s="13">
        <f>IF(VLOOKUP($F39,ofsted!$B$10:$AR$468,ofsted!AK$1,FALSE)=0,"",VLOOKUP($F39,ofsted!$B$10:$AR$468,ofsted!AK$1,FALSE))</f>
        <v>91.623036649214654</v>
      </c>
      <c r="N39" s="13">
        <f>IF(VLOOKUP($F39,ofsted!$B$10:$AR$468,ofsted!AL$1,FALSE)=0,"",VLOOKUP($F39,ofsted!$B$10:$AR$468,ofsted!AL$1,FALSE))</f>
        <v>93.650793650793645</v>
      </c>
      <c r="O39" s="13">
        <f>IF(VLOOKUP($F39,ofsted!$B$10:$AR$468,ofsted!AM$1,FALSE)=0,"",VLOOKUP($F39,ofsted!$B$10:$AR$468,ofsted!AM$1,FALSE))</f>
        <v>93.121693121693113</v>
      </c>
      <c r="P39" s="13">
        <f>IF(VLOOKUP($F39,ofsted!$B$10:$AR$468,ofsted!AN$1,FALSE)=0,"",VLOOKUP($F39,ofsted!$B$10:$AR$468,ofsted!AN$1,FALSE))</f>
        <v>92.063492063492063</v>
      </c>
      <c r="Q39" s="13"/>
      <c r="R39" s="13">
        <f>IF(VLOOKUP($F39,ofsted!$B$10:$AR$468,ofsted!AO$1,FALSE)=0,"",VLOOKUP($F39,ofsted!$B$10:$AR$468,ofsted!AO$1,FALSE))</f>
        <v>92.553191489361708</v>
      </c>
      <c r="S39" s="13">
        <f>IF(VLOOKUP($F39,ofsted!$B$10:$AR$468,ofsted!AP$1,FALSE)=0,"",VLOOKUP($F39,ofsted!$B$10:$AR$468,ofsted!AP$1,FALSE))</f>
        <v>92.553191489361708</v>
      </c>
      <c r="T39" s="13">
        <f>IF(VLOOKUP($F39,ofsted!$B$10:$AR$468,ofsted!AQ$1,FALSE)=0,"",VLOOKUP($F39,ofsted!$B$10:$AR$468,ofsted!AQ$1,FALSE))</f>
        <v>91.489361702127653</v>
      </c>
      <c r="U39" s="13"/>
      <c r="V39" s="13">
        <f>IF(VLOOKUP($F39,ofsted!$B$10:$AR$468,ofsted!AR$1,FALSE)=0,"",VLOOKUP($F39,ofsted!$B$10:$AR$468,ofsted!AR$1,FALSE))</f>
        <v>89.417989417989418</v>
      </c>
    </row>
    <row r="40" spans="1:23" ht="51" customHeight="1" x14ac:dyDescent="0.3">
      <c r="B40" s="14"/>
      <c r="C40" s="14"/>
      <c r="D40" s="14"/>
      <c r="F40" s="49" t="s">
        <v>2</v>
      </c>
      <c r="G40" s="50"/>
      <c r="H40" s="51"/>
      <c r="I40" s="15">
        <f>ofsted!AG474</f>
        <v>84.904853538593116</v>
      </c>
      <c r="J40" s="16">
        <f>ofsted!AH474</f>
        <v>84.507042253521121</v>
      </c>
      <c r="K40" s="16">
        <f>ofsted!AI474</f>
        <v>84.302822925577416</v>
      </c>
      <c r="L40" s="16">
        <f>ofsted!AJ474</f>
        <v>83.646857631466432</v>
      </c>
      <c r="M40" s="16">
        <f>ofsted!AK474</f>
        <v>84.309533988884141</v>
      </c>
      <c r="N40" s="16">
        <f>ofsted!AL474</f>
        <v>84.307428816099332</v>
      </c>
      <c r="O40" s="16">
        <f>ofsted!AM474</f>
        <v>84.261241970021416</v>
      </c>
      <c r="P40" s="16">
        <f>ofsted!AN474</f>
        <v>84.040274207369322</v>
      </c>
      <c r="Q40" s="16"/>
      <c r="R40" s="16">
        <f>ofsted!AO474</f>
        <v>84.113353370545298</v>
      </c>
      <c r="S40" s="16">
        <f>ofsted!AP474</f>
        <v>84.182248012035245</v>
      </c>
      <c r="T40" s="16">
        <f>ofsted!AQ474</f>
        <v>84.545845888936725</v>
      </c>
      <c r="U40" s="16"/>
      <c r="V40" s="16">
        <f>ofsted!AR474</f>
        <v>85.818650623119893</v>
      </c>
    </row>
    <row r="41" spans="1:23" ht="51" customHeight="1" thickBot="1" x14ac:dyDescent="0.35">
      <c r="B41" s="14"/>
      <c r="C41" s="14"/>
      <c r="D41" s="14"/>
      <c r="F41" s="52" t="s">
        <v>3</v>
      </c>
      <c r="G41" s="53"/>
      <c r="H41" s="54"/>
      <c r="I41" s="17">
        <f>ofsted!AG6</f>
        <v>86</v>
      </c>
      <c r="J41" s="18">
        <f>ofsted!AG6</f>
        <v>86</v>
      </c>
      <c r="K41" s="18">
        <f>ofsted!AH6</f>
        <v>85.512107705739098</v>
      </c>
      <c r="L41" s="18">
        <f>ofsted!AI6</f>
        <v>85.361251725724799</v>
      </c>
      <c r="M41" s="18">
        <f>ofsted!AJ6</f>
        <v>85.183311099866586</v>
      </c>
      <c r="N41" s="18">
        <f>ofsted!AK6</f>
        <v>85.998624168768629</v>
      </c>
      <c r="O41" s="18">
        <f>ofsted!AL6</f>
        <v>86.197868822340624</v>
      </c>
      <c r="P41" s="18">
        <f>ofsted!AM6</f>
        <v>86.374908155767812</v>
      </c>
      <c r="Q41" s="18"/>
      <c r="R41" s="18">
        <f>ofsted!AO6</f>
        <v>86.278930658445688</v>
      </c>
      <c r="S41" s="18">
        <f>ofsted!AP6</f>
        <v>86.443564721045846</v>
      </c>
      <c r="T41" s="18">
        <f>ofsted!AQ6</f>
        <v>86.925452952837588</v>
      </c>
      <c r="U41" s="18"/>
      <c r="V41" s="18">
        <f>ofsted!AR6</f>
        <v>88.078250863060987</v>
      </c>
    </row>
    <row r="42" spans="1:23" ht="51" customHeight="1" thickTop="1" x14ac:dyDescent="0.3">
      <c r="B42" s="14"/>
      <c r="C42" s="14"/>
      <c r="D42" s="14"/>
      <c r="F42" s="55" t="str">
        <f>"% Gap - "&amp;F39&amp;" to Rural as a Region"</f>
        <v>% Gap - East Sussex to Rural as a Region</v>
      </c>
      <c r="G42" s="56"/>
      <c r="H42" s="57"/>
      <c r="I42" s="19">
        <f>(I39-I40)</f>
        <v>3.095146461406884</v>
      </c>
      <c r="J42" s="19">
        <f>(J39-J40)</f>
        <v>3.5137910798122078</v>
      </c>
      <c r="K42" s="19">
        <f t="shared" ref="K42:P42" si="9">(K39-K40)</f>
        <v>4.6445454954752137</v>
      </c>
      <c r="L42" s="19">
        <f t="shared" si="9"/>
        <v>5.8268265790598832</v>
      </c>
      <c r="M42" s="19">
        <f t="shared" si="9"/>
        <v>7.3135026603305135</v>
      </c>
      <c r="N42" s="19">
        <f t="shared" si="9"/>
        <v>9.343364834694313</v>
      </c>
      <c r="O42" s="19">
        <f t="shared" si="9"/>
        <v>8.8604511516716968</v>
      </c>
      <c r="P42" s="19">
        <f t="shared" si="9"/>
        <v>8.0232178561227414</v>
      </c>
      <c r="Q42" s="19"/>
      <c r="R42" s="19">
        <f t="shared" ref="R42:T42" si="10">(R39-R40)</f>
        <v>8.4398381188164109</v>
      </c>
      <c r="S42" s="19">
        <f t="shared" si="10"/>
        <v>8.3709434773264633</v>
      </c>
      <c r="T42" s="19">
        <f t="shared" si="10"/>
        <v>6.9435158131909276</v>
      </c>
      <c r="U42" s="19"/>
      <c r="V42" s="19">
        <f t="shared" ref="V42" si="11">(V39-V40)</f>
        <v>3.5993387948695243</v>
      </c>
    </row>
    <row r="43" spans="1:23" ht="51" customHeight="1" x14ac:dyDescent="0.3">
      <c r="B43" s="14"/>
      <c r="C43" s="14"/>
      <c r="D43" s="14"/>
      <c r="F43" s="44" t="str">
        <f>"% Gap - "&amp;F39&amp;" to England"</f>
        <v>% Gap - East Sussex to England</v>
      </c>
      <c r="G43" s="45"/>
      <c r="H43" s="46"/>
      <c r="I43" s="19">
        <f>(I39-I41)</f>
        <v>2</v>
      </c>
      <c r="J43" s="19">
        <f>(J39-J41)</f>
        <v>2.0208333333333286</v>
      </c>
      <c r="K43" s="19">
        <f t="shared" ref="K43:P43" si="12">(K39-K41)</f>
        <v>3.4352607153135324</v>
      </c>
      <c r="L43" s="19">
        <f t="shared" si="12"/>
        <v>4.1124324848015164</v>
      </c>
      <c r="M43" s="19">
        <f t="shared" si="12"/>
        <v>6.4397255493480685</v>
      </c>
      <c r="N43" s="19">
        <f t="shared" si="12"/>
        <v>7.6521694820250161</v>
      </c>
      <c r="O43" s="19">
        <f t="shared" si="12"/>
        <v>6.9238242993524892</v>
      </c>
      <c r="P43" s="19">
        <f t="shared" si="12"/>
        <v>5.6885839077242508</v>
      </c>
      <c r="Q43" s="19"/>
      <c r="R43" s="19">
        <f t="shared" ref="R43:T43" si="13">(R39-R41)</f>
        <v>6.2742608309160204</v>
      </c>
      <c r="S43" s="19">
        <f t="shared" si="13"/>
        <v>6.1096267683158629</v>
      </c>
      <c r="T43" s="19">
        <f t="shared" si="13"/>
        <v>4.5639087492900643</v>
      </c>
      <c r="U43" s="19"/>
      <c r="V43" s="19">
        <f t="shared" ref="V43" si="14">(V39-V41)</f>
        <v>1.3397385549284309</v>
      </c>
    </row>
    <row r="44" spans="1:23" ht="51" customHeight="1" x14ac:dyDescent="0.3">
      <c r="B44" s="14"/>
      <c r="C44" s="14"/>
      <c r="D44" s="14"/>
      <c r="F44" s="44" t="s">
        <v>4</v>
      </c>
      <c r="G44" s="45"/>
      <c r="H44" s="46"/>
      <c r="I44" s="20">
        <f>(I40-I41)</f>
        <v>-1.095146461406884</v>
      </c>
      <c r="J44" s="21">
        <f>(J40-J41)</f>
        <v>-1.4929577464788792</v>
      </c>
      <c r="K44" s="21">
        <f t="shared" ref="K44:P44" si="15">(K40-K41)</f>
        <v>-1.2092847801616813</v>
      </c>
      <c r="L44" s="21">
        <f t="shared" si="15"/>
        <v>-1.7143940942583669</v>
      </c>
      <c r="M44" s="21">
        <f t="shared" si="15"/>
        <v>-0.87377711098244504</v>
      </c>
      <c r="N44" s="21">
        <f t="shared" si="15"/>
        <v>-1.6911953526692969</v>
      </c>
      <c r="O44" s="21">
        <f t="shared" si="15"/>
        <v>-1.9366268523192076</v>
      </c>
      <c r="P44" s="21">
        <f t="shared" si="15"/>
        <v>-2.3346339483984906</v>
      </c>
      <c r="Q44" s="21"/>
      <c r="R44" s="21">
        <f t="shared" ref="R44:T44" si="16">(R40-R41)</f>
        <v>-2.1655772879003905</v>
      </c>
      <c r="S44" s="21">
        <f t="shared" si="16"/>
        <v>-2.2613167090106003</v>
      </c>
      <c r="T44" s="21">
        <f t="shared" si="16"/>
        <v>-2.3796070639008633</v>
      </c>
      <c r="U44" s="21"/>
      <c r="V44" s="21">
        <f t="shared" ref="V44" si="17">(V40-V41)</f>
        <v>-2.2596002399410935</v>
      </c>
    </row>
    <row r="45" spans="1:23" s="5" customFormat="1" ht="15" thickBot="1" x14ac:dyDescent="0.35">
      <c r="B45" s="22"/>
      <c r="C45" s="22"/>
      <c r="D45" s="22"/>
      <c r="F45" s="33"/>
      <c r="G45" s="23"/>
      <c r="H45" s="23"/>
      <c r="I45" s="24"/>
      <c r="J45" s="24"/>
      <c r="K45" s="24"/>
      <c r="L45" s="24"/>
      <c r="M45" s="24"/>
      <c r="N45" s="24"/>
    </row>
    <row r="47" spans="1:23" ht="36" customHeight="1" thickBot="1" x14ac:dyDescent="0.35">
      <c r="A47" s="26" t="s">
        <v>1355</v>
      </c>
      <c r="B47" s="34" t="s">
        <v>1354</v>
      </c>
      <c r="C47" s="6"/>
      <c r="D47" s="6"/>
      <c r="F47" s="47" t="s">
        <v>1355</v>
      </c>
      <c r="G47" s="47"/>
      <c r="H47" s="48"/>
      <c r="I47" s="30" t="s">
        <v>1362</v>
      </c>
      <c r="J47" s="31" t="s">
        <v>1363</v>
      </c>
      <c r="K47" s="32" t="s">
        <v>1364</v>
      </c>
      <c r="L47" s="40"/>
      <c r="M47" s="39"/>
      <c r="N47" s="39"/>
      <c r="O47" s="39"/>
      <c r="P47" s="39"/>
      <c r="Q47" s="39"/>
      <c r="R47" s="39"/>
      <c r="S47" s="39"/>
      <c r="T47" s="38"/>
    </row>
    <row r="48" spans="1:23" ht="51" customHeight="1" thickTop="1" x14ac:dyDescent="0.3">
      <c r="B48" s="7"/>
      <c r="C48" s="8"/>
      <c r="D48" s="8"/>
      <c r="F48" s="9" t="str">
        <f>IFERROR(IF(VLOOKUP(B4,'class and classification'!A1:C309,3,FALSE)="SD",VLOOKUP(B4,lookups!S2:U251,3,FALSE),B4),B4)</f>
        <v>East Sussex</v>
      </c>
      <c r="G48" s="10"/>
      <c r="H48" s="11"/>
      <c r="I48" s="12">
        <f>IF(VLOOKUP($F48,absentees!$B$10:$Q$468,absentees!O$1,FALSE)=0,"",VLOOKUP($F48,absentees!$B$10:$Q$468,absentees!O$1,FALSE))</f>
        <v>14.425050000000001</v>
      </c>
      <c r="J48" s="13">
        <f>IF(VLOOKUP($F48,absentees!$B$10:$Q$468,absentees!P$1,FALSE)=0,"",VLOOKUP($F48,absentees!$B$10:$Q$468,absentees!P$1,FALSE))</f>
        <v>15.195959999999999</v>
      </c>
      <c r="K48" s="13">
        <f>IF(VLOOKUP($F48,absentees!$B$10:$Q$468,absentees!Q$1,FALSE)=0,"",VLOOKUP($F48,absentees!$B$10:$Q$468,absentees!Q$1,FALSE))</f>
        <v>23.767530000000001</v>
      </c>
      <c r="L48" s="41"/>
      <c r="M48" s="28"/>
      <c r="N48" s="28"/>
      <c r="O48" s="28"/>
      <c r="P48" s="28"/>
      <c r="Q48" s="28"/>
      <c r="R48" s="28"/>
      <c r="S48" s="28"/>
      <c r="T48" s="28"/>
    </row>
    <row r="49" spans="1:20" ht="51" customHeight="1" x14ac:dyDescent="0.3">
      <c r="B49" s="14"/>
      <c r="C49" s="14"/>
      <c r="D49" s="14"/>
      <c r="F49" s="49" t="s">
        <v>2</v>
      </c>
      <c r="G49" s="50"/>
      <c r="H49" s="51"/>
      <c r="I49" s="15">
        <f>absentees!O474</f>
        <v>13.263639507355093</v>
      </c>
      <c r="J49" s="16">
        <f>absentees!P474</f>
        <v>12.168897410501003</v>
      </c>
      <c r="K49" s="36">
        <f>absentees!Q474</f>
        <v>26.321483243663366</v>
      </c>
      <c r="L49" s="41"/>
      <c r="M49" s="28"/>
      <c r="N49" s="28"/>
      <c r="O49" s="28"/>
      <c r="P49" s="28"/>
      <c r="Q49" s="28"/>
      <c r="R49" s="28"/>
      <c r="S49" s="28"/>
      <c r="T49" s="28"/>
    </row>
    <row r="50" spans="1:20" ht="51" customHeight="1" thickBot="1" x14ac:dyDescent="0.35">
      <c r="B50" s="14"/>
      <c r="C50" s="14"/>
      <c r="D50" s="14"/>
      <c r="F50" s="52" t="s">
        <v>3</v>
      </c>
      <c r="G50" s="53"/>
      <c r="H50" s="54"/>
      <c r="I50" s="17">
        <f>absentees!O6</f>
        <v>13.136139999999999</v>
      </c>
      <c r="J50" s="18">
        <f>absentees!P6</f>
        <v>12.97875</v>
      </c>
      <c r="K50" s="37">
        <f>absentees!Q6</f>
        <v>23.469480000000001</v>
      </c>
      <c r="L50" s="41"/>
      <c r="M50" s="28"/>
      <c r="N50" s="28"/>
      <c r="O50" s="28"/>
      <c r="P50" s="28"/>
      <c r="Q50" s="28"/>
      <c r="R50" s="28"/>
      <c r="S50" s="28"/>
      <c r="T50" s="28"/>
    </row>
    <row r="51" spans="1:20" ht="51" customHeight="1" thickTop="1" x14ac:dyDescent="0.3">
      <c r="B51" s="14"/>
      <c r="C51" s="14"/>
      <c r="D51" s="14"/>
      <c r="F51" s="55" t="str">
        <f>"% Gap - "&amp;F48&amp;" to Rural as a Region"</f>
        <v>% Gap - East Sussex to Rural as a Region</v>
      </c>
      <c r="G51" s="56"/>
      <c r="H51" s="57"/>
      <c r="I51" s="19">
        <f>(I48-I49)</f>
        <v>1.161410492644908</v>
      </c>
      <c r="J51" s="19">
        <f>(J48-J49)</f>
        <v>3.0270625894989962</v>
      </c>
      <c r="K51" s="19">
        <f>(K48-K49)</f>
        <v>-2.553953243663365</v>
      </c>
      <c r="L51" s="42"/>
      <c r="M51" s="29"/>
      <c r="N51" s="29"/>
      <c r="O51" s="29"/>
      <c r="P51" s="29"/>
      <c r="Q51" s="29"/>
      <c r="R51" s="29"/>
      <c r="S51" s="29"/>
      <c r="T51" s="29"/>
    </row>
    <row r="52" spans="1:20" ht="51" customHeight="1" x14ac:dyDescent="0.3">
      <c r="B52" s="14"/>
      <c r="C52" s="14"/>
      <c r="D52" s="14"/>
      <c r="F52" s="44" t="str">
        <f>"% Gap - "&amp;F48&amp;" to England"</f>
        <v>% Gap - East Sussex to England</v>
      </c>
      <c r="G52" s="45"/>
      <c r="H52" s="46"/>
      <c r="I52" s="19">
        <f>(I48-I50)</f>
        <v>1.2889100000000013</v>
      </c>
      <c r="J52" s="19">
        <f>(J48-J50)</f>
        <v>2.2172099999999997</v>
      </c>
      <c r="K52" s="19">
        <f>(K48-K50)</f>
        <v>0.29804999999999993</v>
      </c>
      <c r="L52" s="42"/>
      <c r="M52" s="29"/>
      <c r="N52" s="29"/>
      <c r="O52" s="29"/>
      <c r="P52" s="29"/>
      <c r="Q52" s="29"/>
      <c r="R52" s="29"/>
      <c r="S52" s="29"/>
      <c r="T52" s="29"/>
    </row>
    <row r="53" spans="1:20" ht="51" customHeight="1" x14ac:dyDescent="0.3">
      <c r="B53" s="14"/>
      <c r="C53" s="14"/>
      <c r="D53" s="14"/>
      <c r="F53" s="44" t="s">
        <v>4</v>
      </c>
      <c r="G53" s="45"/>
      <c r="H53" s="46"/>
      <c r="I53" s="20">
        <f>(I49-I50)</f>
        <v>0.1274995073550933</v>
      </c>
      <c r="J53" s="21">
        <f>(J49-J50)</f>
        <v>-0.80985258949899652</v>
      </c>
      <c r="K53" s="21">
        <f>(K49-K50)</f>
        <v>2.8520032436633649</v>
      </c>
      <c r="L53" s="42"/>
      <c r="M53" s="29"/>
      <c r="N53" s="29"/>
      <c r="O53" s="29"/>
      <c r="P53" s="29"/>
      <c r="Q53" s="29"/>
      <c r="R53" s="29"/>
      <c r="S53" s="29"/>
      <c r="T53" s="29"/>
    </row>
    <row r="54" spans="1:20" s="5" customFormat="1" ht="15" thickBot="1" x14ac:dyDescent="0.35">
      <c r="B54" s="22"/>
      <c r="C54" s="22"/>
      <c r="D54" s="22"/>
      <c r="F54" s="33"/>
      <c r="G54" s="23"/>
      <c r="H54" s="23"/>
      <c r="I54" s="24"/>
      <c r="J54" s="24"/>
      <c r="K54" s="24"/>
      <c r="L54" s="24"/>
      <c r="M54" s="24"/>
      <c r="N54" s="24"/>
    </row>
    <row r="56" spans="1:20" ht="36" customHeight="1" thickBot="1" x14ac:dyDescent="0.35">
      <c r="A56" s="26" t="s">
        <v>1359</v>
      </c>
      <c r="B56" s="34" t="s">
        <v>1354</v>
      </c>
      <c r="C56" s="6"/>
      <c r="D56" s="6"/>
      <c r="F56" s="47" t="s">
        <v>1359</v>
      </c>
      <c r="G56" s="47"/>
      <c r="H56" s="48"/>
      <c r="I56" s="30" t="s">
        <v>1362</v>
      </c>
      <c r="J56" s="31" t="s">
        <v>1363</v>
      </c>
      <c r="K56" s="32" t="s">
        <v>1364</v>
      </c>
      <c r="L56" s="40"/>
      <c r="M56" s="39"/>
      <c r="N56" s="39"/>
      <c r="O56" s="39"/>
      <c r="P56" s="39"/>
      <c r="Q56" s="39"/>
      <c r="R56" s="39"/>
      <c r="S56" s="39"/>
      <c r="T56" s="38"/>
    </row>
    <row r="57" spans="1:20" ht="51" customHeight="1" thickTop="1" x14ac:dyDescent="0.3">
      <c r="B57" s="7"/>
      <c r="C57" s="8"/>
      <c r="D57" s="8"/>
      <c r="F57" s="9" t="str">
        <f>IFERROR(IF(VLOOKUP(B4,'class and classification'!A1:C309,3,FALSE)="SD",VLOOKUP(B4,lookups!S2:U251,3,FALSE),B4),B4)</f>
        <v>East Sussex</v>
      </c>
      <c r="G57" s="10"/>
      <c r="H57" s="11"/>
      <c r="I57" s="12">
        <f>IF(VLOOKUP($F57,'absentees FSM'!$B$10:$Q$468,'absentees FSM'!O$1,FALSE)=0,"",VLOOKUP($F57,'absentees FSM'!$B$10:$Q$468,'absentees FSM'!O$1,FALSE))</f>
        <v>27.7865</v>
      </c>
      <c r="J57" s="13">
        <f>IF(VLOOKUP($F57,'absentees FSM'!$B$10:$Q$468,'absentees FSM'!P$1,FALSE)=0,"",VLOOKUP($F57,'absentees FSM'!$B$10:$Q$468,'absentees FSM'!P$1,FALSE))</f>
        <v>28.591170000000002</v>
      </c>
      <c r="K57" s="13">
        <f>IF(VLOOKUP($F57,'absentees FSM'!$B$10:$Q$468,'absentees FSM'!Q$1,FALSE)=0,"",VLOOKUP($F57,'absentees FSM'!$B$10:$Q$468,'absentees FSM'!Q$1,FALSE))</f>
        <v>36.44473</v>
      </c>
      <c r="L57" s="41"/>
      <c r="M57" s="28"/>
      <c r="N57" s="28"/>
      <c r="O57" s="28"/>
      <c r="P57" s="28"/>
      <c r="Q57" s="28"/>
      <c r="R57" s="28"/>
      <c r="S57" s="28"/>
      <c r="T57" s="28"/>
    </row>
    <row r="58" spans="1:20" ht="51" customHeight="1" x14ac:dyDescent="0.3">
      <c r="B58" s="14"/>
      <c r="C58" s="14"/>
      <c r="D58" s="14"/>
      <c r="F58" s="49" t="s">
        <v>2</v>
      </c>
      <c r="G58" s="50"/>
      <c r="H58" s="51"/>
      <c r="I58" s="15">
        <f>'absentees FSM'!O474</f>
        <v>25.251192713604162</v>
      </c>
      <c r="J58" s="16">
        <f>'absentees FSM'!P474</f>
        <v>24.300779918599755</v>
      </c>
      <c r="K58" s="16">
        <f>'absentees FSM'!Q474</f>
        <v>38.293581316182568</v>
      </c>
      <c r="L58" s="41"/>
      <c r="M58" s="28"/>
      <c r="N58" s="28"/>
      <c r="O58" s="28"/>
      <c r="P58" s="28"/>
      <c r="Q58" s="28"/>
      <c r="R58" s="28"/>
      <c r="S58" s="28"/>
      <c r="T58" s="28"/>
    </row>
    <row r="59" spans="1:20" ht="51" customHeight="1" thickBot="1" x14ac:dyDescent="0.35">
      <c r="B59" s="14"/>
      <c r="C59" s="14"/>
      <c r="D59" s="14"/>
      <c r="F59" s="52" t="s">
        <v>3</v>
      </c>
      <c r="G59" s="53"/>
      <c r="H59" s="54"/>
      <c r="I59" s="17">
        <f>'absentees FSM'!O6</f>
        <v>23.766649999999998</v>
      </c>
      <c r="J59" s="18">
        <f>'absentees FSM'!P6</f>
        <v>24.05707</v>
      </c>
      <c r="K59" s="18">
        <f>'absentees FSM'!Q6</f>
        <v>33.602519999999998</v>
      </c>
      <c r="L59" s="41"/>
      <c r="M59" s="28"/>
      <c r="N59" s="28"/>
      <c r="O59" s="28"/>
      <c r="P59" s="28"/>
      <c r="Q59" s="28"/>
      <c r="R59" s="28"/>
      <c r="S59" s="28"/>
      <c r="T59" s="28"/>
    </row>
    <row r="60" spans="1:20" ht="51" customHeight="1" thickTop="1" x14ac:dyDescent="0.3">
      <c r="B60" s="14"/>
      <c r="C60" s="14"/>
      <c r="D60" s="14"/>
      <c r="F60" s="55" t="str">
        <f>"% Gap - "&amp;F57&amp;" to Rural as a Region"</f>
        <v>% Gap - East Sussex to Rural as a Region</v>
      </c>
      <c r="G60" s="56"/>
      <c r="H60" s="57"/>
      <c r="I60" s="19">
        <f>(I57-I58)</f>
        <v>2.5353072863958381</v>
      </c>
      <c r="J60" s="19">
        <f>(J57-J58)</f>
        <v>4.2903900814002469</v>
      </c>
      <c r="K60" s="19">
        <f>(K57-K58)</f>
        <v>-1.8488513161825679</v>
      </c>
      <c r="L60" s="42"/>
      <c r="M60" s="29"/>
      <c r="N60" s="29"/>
      <c r="O60" s="29"/>
      <c r="P60" s="29"/>
      <c r="Q60" s="29"/>
      <c r="R60" s="29"/>
      <c r="S60" s="29"/>
      <c r="T60" s="29"/>
    </row>
    <row r="61" spans="1:20" ht="51" customHeight="1" x14ac:dyDescent="0.3">
      <c r="B61" s="14"/>
      <c r="C61" s="14"/>
      <c r="D61" s="14"/>
      <c r="F61" s="44" t="str">
        <f>"% Gap - "&amp;F57&amp;" to England"</f>
        <v>% Gap - East Sussex to England</v>
      </c>
      <c r="G61" s="45"/>
      <c r="H61" s="46"/>
      <c r="I61" s="19">
        <f>(I57-I59)</f>
        <v>4.0198500000000017</v>
      </c>
      <c r="J61" s="19">
        <f>(J57-J59)</f>
        <v>4.5341000000000022</v>
      </c>
      <c r="K61" s="19">
        <f>(K57-K59)</f>
        <v>2.8422100000000015</v>
      </c>
      <c r="L61" s="42"/>
      <c r="M61" s="29"/>
      <c r="N61" s="29"/>
      <c r="O61" s="29"/>
      <c r="P61" s="29"/>
      <c r="Q61" s="29"/>
      <c r="R61" s="29"/>
      <c r="S61" s="29"/>
      <c r="T61" s="29"/>
    </row>
    <row r="62" spans="1:20" ht="51" customHeight="1" x14ac:dyDescent="0.3">
      <c r="B62" s="14"/>
      <c r="C62" s="14"/>
      <c r="D62" s="14"/>
      <c r="F62" s="44" t="s">
        <v>4</v>
      </c>
      <c r="G62" s="45"/>
      <c r="H62" s="46"/>
      <c r="I62" s="20">
        <f>(I58-I59)</f>
        <v>1.4845427136041636</v>
      </c>
      <c r="J62" s="21">
        <f>(J58-J59)</f>
        <v>0.24370991859975533</v>
      </c>
      <c r="K62" s="21">
        <f>(K58-K59)</f>
        <v>4.6910613161825694</v>
      </c>
      <c r="L62" s="42"/>
      <c r="M62" s="29"/>
      <c r="N62" s="29"/>
      <c r="O62" s="29"/>
      <c r="P62" s="29"/>
      <c r="Q62" s="29"/>
      <c r="R62" s="29"/>
      <c r="S62" s="29"/>
      <c r="T62" s="29"/>
    </row>
    <row r="63" spans="1:20" s="5" customFormat="1" ht="15" thickBot="1" x14ac:dyDescent="0.35">
      <c r="B63" s="22"/>
      <c r="C63" s="22"/>
      <c r="D63" s="22"/>
      <c r="F63" s="33"/>
      <c r="G63" s="23"/>
      <c r="H63" s="23"/>
      <c r="I63" s="24"/>
      <c r="J63" s="24"/>
      <c r="K63" s="24"/>
      <c r="L63" s="24"/>
      <c r="M63" s="24"/>
      <c r="N63" s="24"/>
    </row>
  </sheetData>
  <sheetProtection algorithmName="SHA-512" hashValue="zGraqkVIL5SI+oLSBn03TSOu757XcLrcb6/94PteV5zMlyNhZkkdCr3+yYrX/V1k596fWUuSJlwrhvahGy2meQ==" saltValue="QBBt8SHh1KUhp89YRxLHng==" spinCount="100000" sheet="1" objects="1" scenarios="1"/>
  <protectedRanges>
    <protectedRange sqref="B4" name="Range1"/>
  </protectedRanges>
  <mergeCells count="37">
    <mergeCell ref="F49:H49"/>
    <mergeCell ref="F50:H50"/>
    <mergeCell ref="F26:H26"/>
    <mergeCell ref="F38:H38"/>
    <mergeCell ref="F40:H40"/>
    <mergeCell ref="F41:H41"/>
    <mergeCell ref="F42:H42"/>
    <mergeCell ref="F34:H34"/>
    <mergeCell ref="F35:H35"/>
    <mergeCell ref="F20:H20"/>
    <mergeCell ref="F22:H22"/>
    <mergeCell ref="F23:H23"/>
    <mergeCell ref="F24:H24"/>
    <mergeCell ref="F25:H25"/>
    <mergeCell ref="F17:H17"/>
    <mergeCell ref="A1:C2"/>
    <mergeCell ref="F11:H11"/>
    <mergeCell ref="F13:H13"/>
    <mergeCell ref="F14:H14"/>
    <mergeCell ref="F15:H15"/>
    <mergeCell ref="F16:H16"/>
    <mergeCell ref="F62:H62"/>
    <mergeCell ref="F29:H29"/>
    <mergeCell ref="F31:H31"/>
    <mergeCell ref="F32:H32"/>
    <mergeCell ref="F33:H33"/>
    <mergeCell ref="F56:H56"/>
    <mergeCell ref="F58:H58"/>
    <mergeCell ref="F59:H59"/>
    <mergeCell ref="F60:H60"/>
    <mergeCell ref="F61:H61"/>
    <mergeCell ref="F51:H51"/>
    <mergeCell ref="F52:H52"/>
    <mergeCell ref="F53:H53"/>
    <mergeCell ref="F43:H43"/>
    <mergeCell ref="F44:H44"/>
    <mergeCell ref="F47:H47"/>
  </mergeCells>
  <dataValidations count="1">
    <dataValidation type="list" allowBlank="1" showInputMessage="1" showErrorMessage="1" sqref="B4 D4" xr:uid="{ABBCCB9A-197F-41D5-AA62-E971CE8EEAC1}">
      <formula1>members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121AA-A3AC-4B28-860A-625E29CA31C7}">
  <sheetPr codeName="Sheet10"/>
  <dimension ref="A1:P476"/>
  <sheetViews>
    <sheetView topLeftCell="C459" zoomScaleNormal="100" workbookViewId="0">
      <selection activeCell="I475" sqref="I475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15.44140625" customWidth="1"/>
    <col min="16" max="16" width="17.88671875" bestFit="1" customWidth="1"/>
    <col min="17" max="17" width="15" customWidth="1"/>
  </cols>
  <sheetData>
    <row r="1" spans="1:16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</row>
    <row r="4" spans="1:16" x14ac:dyDescent="0.3">
      <c r="A4" t="s">
        <v>1284</v>
      </c>
      <c r="B4" t="s">
        <v>1285</v>
      </c>
      <c r="E4">
        <v>201617</v>
      </c>
      <c r="F4">
        <v>201718</v>
      </c>
      <c r="G4">
        <v>201819</v>
      </c>
      <c r="H4">
        <v>201920</v>
      </c>
      <c r="I4">
        <v>202021</v>
      </c>
      <c r="P4" s="27"/>
    </row>
    <row r="6" spans="1:16" x14ac:dyDescent="0.3">
      <c r="A6" t="s">
        <v>3</v>
      </c>
      <c r="B6" t="s">
        <v>3</v>
      </c>
      <c r="E6">
        <v>71.510863029999996</v>
      </c>
      <c r="F6">
        <v>70.970212180000004</v>
      </c>
      <c r="G6">
        <v>71.325912540000004</v>
      </c>
      <c r="H6">
        <v>70.854518799999994</v>
      </c>
      <c r="I6">
        <v>72.999824500000003</v>
      </c>
    </row>
    <row r="8" spans="1:16" x14ac:dyDescent="0.3">
      <c r="A8" t="s">
        <v>1325</v>
      </c>
    </row>
    <row r="10" spans="1:16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77.125119389999995</v>
      </c>
      <c r="F10">
        <v>77.055637619999999</v>
      </c>
      <c r="G10">
        <v>76.753310450000001</v>
      </c>
      <c r="H10">
        <v>77.445109779999996</v>
      </c>
      <c r="I10">
        <v>78.354978349999996</v>
      </c>
    </row>
    <row r="11" spans="1:16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67.699579830000005</v>
      </c>
      <c r="F11">
        <v>68.075117370000001</v>
      </c>
      <c r="G11">
        <v>68.155236579999993</v>
      </c>
      <c r="H11">
        <v>68.686327079999998</v>
      </c>
      <c r="I11">
        <v>71.034109369999996</v>
      </c>
    </row>
    <row r="12" spans="1:16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71.085782839999993</v>
      </c>
      <c r="F12">
        <v>69.908987490000001</v>
      </c>
      <c r="G12">
        <v>72.753128559999993</v>
      </c>
      <c r="H12">
        <v>72.121896160000006</v>
      </c>
      <c r="I12">
        <v>76.672104399999995</v>
      </c>
    </row>
    <row r="13" spans="1:16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66.943291840000001</v>
      </c>
      <c r="F13">
        <v>66.92745377</v>
      </c>
      <c r="G13">
        <v>63.704819280000002</v>
      </c>
      <c r="H13">
        <v>63.613655289999997</v>
      </c>
      <c r="I13">
        <v>66.141732279999999</v>
      </c>
    </row>
    <row r="14" spans="1:16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70.005627459999999</v>
      </c>
      <c r="F14">
        <v>69.312169310000002</v>
      </c>
    </row>
    <row r="15" spans="1:16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G15">
        <v>73.987034039999998</v>
      </c>
      <c r="H15">
        <v>75.739810160000005</v>
      </c>
      <c r="I15">
        <v>76.721883169999998</v>
      </c>
    </row>
    <row r="16" spans="1:16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76.146010189999998</v>
      </c>
      <c r="F16">
        <v>77.787689560000004</v>
      </c>
      <c r="G16">
        <v>76.823638040000006</v>
      </c>
      <c r="H16">
        <v>72.014260250000007</v>
      </c>
      <c r="I16">
        <v>77.852348989999996</v>
      </c>
    </row>
    <row r="17" spans="2:9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71.618720479999993</v>
      </c>
      <c r="F17">
        <v>74.543022739999998</v>
      </c>
      <c r="G17">
        <v>73.506252889999999</v>
      </c>
      <c r="H17">
        <v>74.731182799999999</v>
      </c>
      <c r="I17">
        <v>76.212052560000004</v>
      </c>
    </row>
    <row r="18" spans="2:9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67.219268060000005</v>
      </c>
      <c r="F18">
        <v>67.658227850000003</v>
      </c>
      <c r="G18">
        <v>65.998727740000007</v>
      </c>
      <c r="H18">
        <v>65.995730409999993</v>
      </c>
      <c r="I18">
        <v>70.117125669999993</v>
      </c>
    </row>
    <row r="19" spans="2:9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I19">
        <v>81.593695269999998</v>
      </c>
    </row>
    <row r="20" spans="2:9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72.441817510000007</v>
      </c>
      <c r="F20">
        <v>71.684981680000007</v>
      </c>
      <c r="G20">
        <v>72.292870910000005</v>
      </c>
      <c r="H20">
        <v>71.580952379999999</v>
      </c>
      <c r="I20">
        <v>71.848414539999993</v>
      </c>
    </row>
    <row r="21" spans="2:9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75.141388169999999</v>
      </c>
      <c r="F21">
        <v>74.98093059</v>
      </c>
      <c r="G21">
        <v>74.574468089999996</v>
      </c>
      <c r="H21">
        <v>76.986984210000003</v>
      </c>
      <c r="I21">
        <v>77.289377290000004</v>
      </c>
    </row>
    <row r="22" spans="2:9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73.168746609999999</v>
      </c>
      <c r="F22">
        <v>72.414749099999995</v>
      </c>
      <c r="G22">
        <v>72.569444439999998</v>
      </c>
      <c r="H22">
        <v>68.671454220000001</v>
      </c>
      <c r="I22">
        <v>71.562689280000001</v>
      </c>
    </row>
    <row r="23" spans="2:9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73.480176209999996</v>
      </c>
      <c r="F23">
        <v>73.570658039999998</v>
      </c>
      <c r="G23">
        <v>74.358033750000004</v>
      </c>
      <c r="H23">
        <v>69.147496619999998</v>
      </c>
      <c r="I23">
        <v>71.136230749999996</v>
      </c>
    </row>
    <row r="24" spans="2:9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71.280797440000001</v>
      </c>
      <c r="F24">
        <v>69.024819230000006</v>
      </c>
      <c r="G24">
        <v>69.929364280000001</v>
      </c>
      <c r="H24">
        <v>67.684256430000005</v>
      </c>
      <c r="I24">
        <v>69.001751310000003</v>
      </c>
    </row>
    <row r="25" spans="2:9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74.632034630000007</v>
      </c>
      <c r="F25">
        <v>70</v>
      </c>
      <c r="G25">
        <v>72.513089010000002</v>
      </c>
      <c r="H25">
        <v>67.890772130000002</v>
      </c>
      <c r="I25">
        <v>73.363636360000001</v>
      </c>
    </row>
    <row r="26" spans="2:9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70.020675400000002</v>
      </c>
      <c r="F26">
        <v>67.00507614</v>
      </c>
      <c r="G26">
        <v>67.089947089999995</v>
      </c>
      <c r="H26">
        <v>67.611622960000005</v>
      </c>
      <c r="I26">
        <v>68.884120170000003</v>
      </c>
    </row>
    <row r="27" spans="2:9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G27">
        <v>73.452814340000003</v>
      </c>
      <c r="H27">
        <v>71.815008730000002</v>
      </c>
      <c r="I27">
        <v>75</v>
      </c>
    </row>
    <row r="28" spans="2:9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73.728813560000006</v>
      </c>
      <c r="F28">
        <v>73.410560340000004</v>
      </c>
      <c r="G28">
        <v>77.453027140000003</v>
      </c>
      <c r="H28">
        <v>75.52592593</v>
      </c>
      <c r="I28">
        <v>77.907711759999998</v>
      </c>
    </row>
    <row r="29" spans="2:9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68.232044200000004</v>
      </c>
      <c r="F29">
        <v>68.583450209999995</v>
      </c>
      <c r="G29">
        <v>66.981818180000005</v>
      </c>
      <c r="H29">
        <v>63.838964769999997</v>
      </c>
      <c r="I29">
        <v>68.637724550000001</v>
      </c>
    </row>
    <row r="30" spans="2:9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74.219446919999996</v>
      </c>
      <c r="F30">
        <v>69.434306570000004</v>
      </c>
      <c r="G30">
        <v>65.885660729999998</v>
      </c>
      <c r="H30">
        <v>67.58409786</v>
      </c>
      <c r="I30">
        <v>70.461236510000006</v>
      </c>
    </row>
    <row r="31" spans="2:9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71.825613079999997</v>
      </c>
      <c r="F31">
        <v>73.927038629999998</v>
      </c>
      <c r="G31">
        <v>71.988472619999996</v>
      </c>
      <c r="H31">
        <v>70.605355059999994</v>
      </c>
      <c r="I31">
        <v>74.256223439999999</v>
      </c>
    </row>
    <row r="32" spans="2:9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65.710286909999994</v>
      </c>
      <c r="F32">
        <v>63.314037630000001</v>
      </c>
      <c r="G32">
        <v>61.226053640000003</v>
      </c>
      <c r="H32">
        <v>62.025316459999999</v>
      </c>
      <c r="I32">
        <v>64.907407410000005</v>
      </c>
    </row>
    <row r="33" spans="2:9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91.304347829999998</v>
      </c>
      <c r="F33">
        <v>94.736842109999998</v>
      </c>
      <c r="G33">
        <v>81.818181820000007</v>
      </c>
      <c r="H33">
        <v>89.473684210000002</v>
      </c>
      <c r="I33">
        <v>93.333333330000002</v>
      </c>
    </row>
    <row r="34" spans="2:9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63.071895419999997</v>
      </c>
      <c r="F34">
        <v>64.765694080000003</v>
      </c>
      <c r="G34">
        <v>66.52873563</v>
      </c>
      <c r="H34">
        <v>59.225922590000003</v>
      </c>
      <c r="I34">
        <v>68.02841918</v>
      </c>
    </row>
    <row r="35" spans="2:9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69.316189359999996</v>
      </c>
      <c r="F35">
        <v>67.619047620000003</v>
      </c>
      <c r="G35">
        <v>68.602334189999993</v>
      </c>
      <c r="H35">
        <v>68.004687959999998</v>
      </c>
      <c r="I35">
        <v>68.678080269999995</v>
      </c>
    </row>
    <row r="36" spans="2:9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69.749900749999995</v>
      </c>
      <c r="F36">
        <v>67.968127490000001</v>
      </c>
      <c r="G36">
        <v>65.852682150000007</v>
      </c>
      <c r="H36">
        <v>65.403032719999999</v>
      </c>
      <c r="I36">
        <v>68.690339820000005</v>
      </c>
    </row>
    <row r="37" spans="2:9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68.710089400000001</v>
      </c>
      <c r="F37">
        <v>68.58853182</v>
      </c>
      <c r="G37">
        <v>69.842861920000004</v>
      </c>
      <c r="H37">
        <v>64.583333330000002</v>
      </c>
      <c r="I37">
        <v>67.787307029999994</v>
      </c>
    </row>
    <row r="38" spans="2:9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63.154269970000001</v>
      </c>
      <c r="F38">
        <v>63.788098689999998</v>
      </c>
      <c r="G38">
        <v>63.794301599999997</v>
      </c>
      <c r="H38">
        <v>63.238512040000003</v>
      </c>
      <c r="I38">
        <v>69.535415080000007</v>
      </c>
    </row>
    <row r="39" spans="2:9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66.025641030000003</v>
      </c>
      <c r="F39">
        <v>66.439057700000006</v>
      </c>
      <c r="G39">
        <v>69.628318579999998</v>
      </c>
      <c r="H39">
        <v>67.440249390000005</v>
      </c>
      <c r="I39">
        <v>70.007132670000004</v>
      </c>
    </row>
    <row r="40" spans="2:9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68.192219679999994</v>
      </c>
      <c r="F40">
        <v>63.894967180000002</v>
      </c>
      <c r="G40">
        <v>67.879948909999996</v>
      </c>
      <c r="H40">
        <v>69.328859059999999</v>
      </c>
      <c r="I40">
        <v>71.861777149999995</v>
      </c>
    </row>
    <row r="41" spans="2:9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69.271664009999995</v>
      </c>
      <c r="F41">
        <v>68.400664079999999</v>
      </c>
      <c r="G41">
        <v>71.405750800000007</v>
      </c>
      <c r="H41">
        <v>69.008498579999994</v>
      </c>
      <c r="I41">
        <v>74.439733489999995</v>
      </c>
    </row>
    <row r="42" spans="2:9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73.466606089999999</v>
      </c>
      <c r="F42">
        <v>72.616906470000004</v>
      </c>
      <c r="G42">
        <v>72.781609200000005</v>
      </c>
      <c r="H42">
        <v>73.418925340000001</v>
      </c>
      <c r="I42">
        <v>75.487862919999998</v>
      </c>
    </row>
    <row r="43" spans="2:9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72.261938799999996</v>
      </c>
      <c r="F43">
        <v>72.683066359999998</v>
      </c>
      <c r="G43">
        <v>70.046801869999996</v>
      </c>
      <c r="H43">
        <v>67.215189870000003</v>
      </c>
      <c r="I43">
        <v>71.540983609999998</v>
      </c>
    </row>
    <row r="44" spans="2:9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57.995029000000002</v>
      </c>
      <c r="F44">
        <v>56.24472574</v>
      </c>
      <c r="G44">
        <v>57.971014490000002</v>
      </c>
      <c r="H44">
        <v>55.060034309999999</v>
      </c>
      <c r="I44">
        <v>60.49700086</v>
      </c>
    </row>
    <row r="45" spans="2:9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64.747252750000001</v>
      </c>
      <c r="F45">
        <v>62.727272730000003</v>
      </c>
      <c r="G45">
        <v>64.948453610000001</v>
      </c>
      <c r="H45">
        <v>62.021978019999999</v>
      </c>
      <c r="I45">
        <v>63.969005600000003</v>
      </c>
    </row>
    <row r="46" spans="2:9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69.820788530000002</v>
      </c>
      <c r="F46">
        <v>71.886380189999997</v>
      </c>
      <c r="G46">
        <v>69.285984130000003</v>
      </c>
      <c r="H46">
        <v>68.618915709999996</v>
      </c>
      <c r="I46">
        <v>70.1915403</v>
      </c>
    </row>
    <row r="47" spans="2:9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72.979797980000001</v>
      </c>
      <c r="F47">
        <v>74.645161290000004</v>
      </c>
    </row>
    <row r="48" spans="2:9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65.202890490000001</v>
      </c>
      <c r="F48">
        <v>65.735892960000001</v>
      </c>
      <c r="G48">
        <v>67.452558940000003</v>
      </c>
      <c r="H48">
        <v>66.463785759999993</v>
      </c>
      <c r="I48">
        <v>66.548881039999998</v>
      </c>
    </row>
    <row r="49" spans="2:9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69.943820220000006</v>
      </c>
      <c r="F49">
        <v>70.313825280000003</v>
      </c>
      <c r="G49">
        <v>72.020287400000001</v>
      </c>
      <c r="H49">
        <v>71.957671959999999</v>
      </c>
      <c r="I49">
        <v>71.637694420000003</v>
      </c>
    </row>
    <row r="50" spans="2:9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70.758540819999993</v>
      </c>
      <c r="F50">
        <v>71.193415639999998</v>
      </c>
      <c r="G50">
        <v>70.457354760000001</v>
      </c>
      <c r="H50">
        <v>69.761606020000002</v>
      </c>
      <c r="I50">
        <v>69.888231430000005</v>
      </c>
    </row>
    <row r="51" spans="2:9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80.584551149999996</v>
      </c>
      <c r="F51">
        <v>80.730223120000005</v>
      </c>
      <c r="G51">
        <v>81.519507189999999</v>
      </c>
      <c r="H51">
        <v>83.018867920000005</v>
      </c>
      <c r="I51">
        <v>80.686695279999995</v>
      </c>
    </row>
    <row r="52" spans="2:9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72.204266320000002</v>
      </c>
      <c r="F52">
        <v>71.20915033</v>
      </c>
      <c r="G52">
        <v>72.961229950000003</v>
      </c>
      <c r="H52">
        <v>73.126338329999996</v>
      </c>
      <c r="I52">
        <v>73.358938550000005</v>
      </c>
    </row>
    <row r="53" spans="2:9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79.96266335</v>
      </c>
      <c r="F53">
        <v>78.927911280000004</v>
      </c>
      <c r="G53">
        <v>80.543545399999999</v>
      </c>
      <c r="H53">
        <v>80.31882281</v>
      </c>
      <c r="I53">
        <v>82.79376499</v>
      </c>
    </row>
    <row r="54" spans="2:9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71.665582299999997</v>
      </c>
      <c r="F54">
        <v>70.65401559</v>
      </c>
      <c r="G54">
        <v>70.223503969999996</v>
      </c>
      <c r="H54">
        <v>71.340760660000001</v>
      </c>
      <c r="I54">
        <v>72.383605250000002</v>
      </c>
    </row>
    <row r="55" spans="2:9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68.028600609999998</v>
      </c>
      <c r="F55">
        <v>65.057113189999995</v>
      </c>
      <c r="G55">
        <v>65.283400810000003</v>
      </c>
      <c r="H55">
        <v>66.027689030000005</v>
      </c>
      <c r="I55">
        <v>68.53110298</v>
      </c>
    </row>
    <row r="56" spans="2:9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73.474070670000003</v>
      </c>
      <c r="F56">
        <v>74.882186619999999</v>
      </c>
      <c r="G56">
        <v>75.961070559999996</v>
      </c>
      <c r="H56">
        <v>75.520833330000002</v>
      </c>
      <c r="I56">
        <v>76.595744679999996</v>
      </c>
    </row>
    <row r="57" spans="2:9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70.140571980000004</v>
      </c>
      <c r="F57">
        <v>74.143594559999997</v>
      </c>
      <c r="G57">
        <v>72.216649950000004</v>
      </c>
      <c r="H57">
        <v>69.547110880000005</v>
      </c>
      <c r="I57">
        <v>73.06501548</v>
      </c>
    </row>
    <row r="58" spans="2:9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62.154471540000003</v>
      </c>
      <c r="F58">
        <v>61.356073209999998</v>
      </c>
      <c r="G58">
        <v>60.926573429999998</v>
      </c>
      <c r="H58">
        <v>59.638826190000003</v>
      </c>
      <c r="I58">
        <v>62.332872289999997</v>
      </c>
    </row>
    <row r="59" spans="2:9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70.025951559999996</v>
      </c>
      <c r="F59">
        <v>70.119156739999994</v>
      </c>
      <c r="G59">
        <v>72.028301889999995</v>
      </c>
      <c r="H59">
        <v>67.162032600000003</v>
      </c>
      <c r="I59">
        <v>70.760233920000005</v>
      </c>
    </row>
    <row r="60" spans="2:9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67.666989349999994</v>
      </c>
      <c r="F60">
        <v>68.884442219999997</v>
      </c>
      <c r="G60">
        <v>70.547607299999996</v>
      </c>
      <c r="H60">
        <v>70.098039220000004</v>
      </c>
      <c r="I60">
        <v>68.179473959999996</v>
      </c>
    </row>
    <row r="61" spans="2:9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70.114285710000004</v>
      </c>
      <c r="F61">
        <v>66.534541340000004</v>
      </c>
      <c r="G61">
        <v>68</v>
      </c>
      <c r="H61">
        <v>66.320293399999997</v>
      </c>
      <c r="I61">
        <v>66.748166260000005</v>
      </c>
    </row>
    <row r="62" spans="2:9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70.451527220000003</v>
      </c>
      <c r="F62">
        <v>70.006381619999999</v>
      </c>
      <c r="G62">
        <v>71.289875170000002</v>
      </c>
      <c r="H62">
        <v>72.429906540000005</v>
      </c>
      <c r="I62">
        <v>71.322985959999997</v>
      </c>
    </row>
    <row r="63" spans="2:9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73.294749899999999</v>
      </c>
      <c r="F63">
        <v>75.877551019999999</v>
      </c>
      <c r="G63">
        <v>73.942186849999999</v>
      </c>
      <c r="H63">
        <v>75.292587780000005</v>
      </c>
      <c r="I63">
        <v>78.136802349999996</v>
      </c>
    </row>
    <row r="64" spans="2:9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77.092963530000006</v>
      </c>
      <c r="F64">
        <v>75.440414509999997</v>
      </c>
      <c r="G64">
        <v>73.90852391</v>
      </c>
      <c r="H64">
        <v>74.846282840000001</v>
      </c>
      <c r="I64">
        <v>76.866096870000007</v>
      </c>
    </row>
    <row r="65" spans="2:9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72.11463981</v>
      </c>
      <c r="F65">
        <v>74.13659294</v>
      </c>
      <c r="G65">
        <v>74.536187560000002</v>
      </c>
      <c r="H65">
        <v>72.364016739999997</v>
      </c>
      <c r="I65">
        <v>76.018876019999993</v>
      </c>
    </row>
    <row r="66" spans="2:9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76.078431370000004</v>
      </c>
      <c r="F66">
        <v>78.731582320000001</v>
      </c>
      <c r="G66">
        <v>79.101429539999998</v>
      </c>
      <c r="H66">
        <v>78.1049936</v>
      </c>
      <c r="I66">
        <v>80.815508019999996</v>
      </c>
    </row>
    <row r="67" spans="2:9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81.731909849999994</v>
      </c>
      <c r="F67">
        <v>81.548699330000005</v>
      </c>
      <c r="G67">
        <v>80.430769229999996</v>
      </c>
      <c r="H67">
        <v>80.433473809999995</v>
      </c>
      <c r="I67">
        <v>82.377791189999996</v>
      </c>
    </row>
    <row r="68" spans="2:9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75.912838629999996</v>
      </c>
      <c r="F68">
        <v>74.507531869999994</v>
      </c>
      <c r="G68">
        <v>77.212806029999996</v>
      </c>
      <c r="H68">
        <v>75.655430710000005</v>
      </c>
      <c r="I68">
        <v>78.30130192</v>
      </c>
    </row>
    <row r="72" spans="2:9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69.327146170000006</v>
      </c>
      <c r="F72">
        <v>66.00461894</v>
      </c>
      <c r="G72">
        <v>65.221278499999997</v>
      </c>
      <c r="H72">
        <v>68.059299190000004</v>
      </c>
      <c r="I72">
        <v>67.941307249999994</v>
      </c>
    </row>
    <row r="73" spans="2:9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77.641697519999994</v>
      </c>
      <c r="F73">
        <v>79.610570240000001</v>
      </c>
      <c r="G73">
        <v>78.848223899999994</v>
      </c>
      <c r="H73">
        <v>81.38431482</v>
      </c>
      <c r="I73">
        <v>82.048574450000004</v>
      </c>
    </row>
    <row r="74" spans="2:9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75.71875</v>
      </c>
      <c r="F74">
        <v>75.311266320000001</v>
      </c>
      <c r="G74">
        <v>74.719800750000005</v>
      </c>
      <c r="H74">
        <v>73.350334709999998</v>
      </c>
      <c r="I74">
        <v>77.044334980000002</v>
      </c>
    </row>
    <row r="75" spans="2:9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71.831932769999995</v>
      </c>
      <c r="F75">
        <v>72.038834949999995</v>
      </c>
      <c r="G75">
        <v>70.814767660000001</v>
      </c>
      <c r="H75">
        <v>71.494708990000007</v>
      </c>
      <c r="I75">
        <v>76.316672260000004</v>
      </c>
    </row>
    <row r="76" spans="2:9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78.030529779999995</v>
      </c>
      <c r="F76">
        <v>77.989706330000004</v>
      </c>
      <c r="G76">
        <v>80.062111799999997</v>
      </c>
      <c r="H76">
        <v>77.006026009999999</v>
      </c>
      <c r="I76">
        <v>78.063492060000002</v>
      </c>
    </row>
    <row r="77" spans="2:9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70.940766550000006</v>
      </c>
      <c r="F77">
        <v>69.041095889999994</v>
      </c>
      <c r="G77">
        <v>70.940766550000006</v>
      </c>
      <c r="H77">
        <v>72.393822389999997</v>
      </c>
      <c r="I77">
        <v>74.135723429999999</v>
      </c>
    </row>
    <row r="78" spans="2:9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</row>
    <row r="79" spans="2:9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71.371398080000006</v>
      </c>
      <c r="F79">
        <v>71.09670448</v>
      </c>
      <c r="G79">
        <v>69.725260070000004</v>
      </c>
      <c r="H79">
        <v>69.202488689999996</v>
      </c>
      <c r="I79">
        <v>71.914028459999997</v>
      </c>
    </row>
    <row r="80" spans="2:9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71.940998989999997</v>
      </c>
      <c r="F80">
        <v>72.411396800000006</v>
      </c>
      <c r="G80">
        <v>71.388499300000007</v>
      </c>
      <c r="H80">
        <v>73.766976409999998</v>
      </c>
      <c r="I80">
        <v>76.516969489999994</v>
      </c>
    </row>
    <row r="81" spans="2:9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73.745997869999997</v>
      </c>
      <c r="F81">
        <v>69.912711400000006</v>
      </c>
      <c r="G81">
        <v>70.229234890000001</v>
      </c>
      <c r="H81">
        <v>68.813967489999996</v>
      </c>
      <c r="I81">
        <v>73.208092489999999</v>
      </c>
    </row>
    <row r="82" spans="2:9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70.022779040000003</v>
      </c>
      <c r="F82">
        <v>69.481413489999994</v>
      </c>
      <c r="G82">
        <v>69.785338190000004</v>
      </c>
      <c r="H82">
        <v>68.867924529999996</v>
      </c>
      <c r="I82">
        <v>69.280762559999999</v>
      </c>
    </row>
    <row r="83" spans="2:9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69.409853819999995</v>
      </c>
      <c r="F83">
        <v>70.969362129999993</v>
      </c>
      <c r="G83">
        <v>72.553816049999995</v>
      </c>
      <c r="H83">
        <v>71.95845697</v>
      </c>
      <c r="I83">
        <v>75.823643410000003</v>
      </c>
    </row>
    <row r="84" spans="2:9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73.209549069999994</v>
      </c>
      <c r="F84">
        <v>72.027972030000001</v>
      </c>
      <c r="G84">
        <v>73.57811375</v>
      </c>
      <c r="H84">
        <v>72.673119880000002</v>
      </c>
      <c r="I84">
        <v>78.799392100000006</v>
      </c>
    </row>
    <row r="85" spans="2:9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69.087607809999994</v>
      </c>
      <c r="F85">
        <v>66.345270889999995</v>
      </c>
      <c r="G85">
        <v>69.08931699</v>
      </c>
      <c r="H85">
        <v>67.549064349999995</v>
      </c>
      <c r="I85">
        <v>69.950958540000002</v>
      </c>
    </row>
    <row r="86" spans="2:9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73.333333330000002</v>
      </c>
      <c r="F86">
        <v>75.935334870000005</v>
      </c>
      <c r="G86">
        <v>73.922902489999998</v>
      </c>
      <c r="H86">
        <v>75.260663510000001</v>
      </c>
      <c r="I86">
        <v>78.828612579999998</v>
      </c>
    </row>
    <row r="87" spans="2:9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74.681892329999997</v>
      </c>
      <c r="F87">
        <v>72.533849129999993</v>
      </c>
      <c r="G87">
        <v>73.080859770000004</v>
      </c>
      <c r="H87">
        <v>74.394099049999994</v>
      </c>
      <c r="I87">
        <v>75.859598849999998</v>
      </c>
    </row>
    <row r="88" spans="2:9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71.076523989999998</v>
      </c>
      <c r="F88">
        <v>70.666235450000002</v>
      </c>
      <c r="G88">
        <v>72.201138520000001</v>
      </c>
      <c r="H88">
        <v>72.349795529999994</v>
      </c>
      <c r="I88">
        <v>75.191815860000006</v>
      </c>
    </row>
    <row r="89" spans="2:9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78.563327029999996</v>
      </c>
      <c r="F89">
        <v>77.706038739999997</v>
      </c>
      <c r="G89">
        <v>75.933125970000006</v>
      </c>
      <c r="H89">
        <v>76.484375</v>
      </c>
      <c r="I89">
        <v>79.324894509999993</v>
      </c>
    </row>
    <row r="90" spans="2:9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70.612813369999998</v>
      </c>
      <c r="F90">
        <v>67.465504719999998</v>
      </c>
      <c r="G90">
        <v>69.219957840000006</v>
      </c>
      <c r="H90">
        <v>67.363112389999998</v>
      </c>
      <c r="I90">
        <v>73.141654979999998</v>
      </c>
    </row>
    <row r="91" spans="2:9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82.047872339999998</v>
      </c>
      <c r="F91">
        <v>78.897849460000003</v>
      </c>
      <c r="G91">
        <v>80.300957589999996</v>
      </c>
      <c r="H91">
        <v>82.075471699999994</v>
      </c>
      <c r="I91">
        <v>80.998613039999995</v>
      </c>
    </row>
    <row r="92" spans="2:9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81.002475250000003</v>
      </c>
      <c r="F92">
        <v>82.564750470000007</v>
      </c>
      <c r="G92">
        <v>83.430045129999996</v>
      </c>
      <c r="H92">
        <v>82.426229509999999</v>
      </c>
      <c r="I92">
        <v>85.296031229999997</v>
      </c>
    </row>
    <row r="93" spans="2:9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69.095744679999996</v>
      </c>
      <c r="F93">
        <v>66.075156579999998</v>
      </c>
      <c r="G93">
        <v>67.412805829999996</v>
      </c>
      <c r="H93">
        <v>64.10767697</v>
      </c>
      <c r="I93">
        <v>67.689446770000004</v>
      </c>
    </row>
    <row r="94" spans="2:9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63.742166519999998</v>
      </c>
      <c r="F94">
        <v>65.811567159999996</v>
      </c>
      <c r="G94">
        <v>63.104325699999997</v>
      </c>
      <c r="H94">
        <v>64.05489154</v>
      </c>
      <c r="I94">
        <v>71.307619939999995</v>
      </c>
    </row>
    <row r="95" spans="2:9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73.670886080000002</v>
      </c>
      <c r="F95">
        <v>70.934030050000004</v>
      </c>
      <c r="G95">
        <v>75.17099863</v>
      </c>
      <c r="H95">
        <v>73.079584780000005</v>
      </c>
      <c r="I95">
        <v>75.368421049999995</v>
      </c>
    </row>
    <row r="96" spans="2:9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69.27068319</v>
      </c>
      <c r="F96">
        <v>72.05228031</v>
      </c>
      <c r="G96">
        <v>69.983089059999998</v>
      </c>
      <c r="H96">
        <v>70.717463850000001</v>
      </c>
      <c r="I96">
        <v>74.717773690000001</v>
      </c>
    </row>
    <row r="97" spans="1:9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77.63320942</v>
      </c>
      <c r="F97">
        <v>75.074360499999997</v>
      </c>
      <c r="G97">
        <v>78.411158279999995</v>
      </c>
      <c r="H97">
        <v>78.615071279999995</v>
      </c>
      <c r="I97">
        <v>82.322206100000002</v>
      </c>
    </row>
    <row r="98" spans="1:9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78.28947368</v>
      </c>
      <c r="F98">
        <v>75.438596489999995</v>
      </c>
      <c r="G98">
        <v>78.514202479999994</v>
      </c>
      <c r="H98">
        <v>79.24393723</v>
      </c>
      <c r="I98">
        <v>79.161028419999994</v>
      </c>
    </row>
    <row r="99" spans="1:9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71.0782241</v>
      </c>
      <c r="F99">
        <v>72.579975070000003</v>
      </c>
      <c r="G99">
        <v>72.697503069999996</v>
      </c>
      <c r="H99">
        <v>71.046025099999994</v>
      </c>
      <c r="I99">
        <v>75.072224520000006</v>
      </c>
    </row>
    <row r="100" spans="1:9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81.73981191</v>
      </c>
      <c r="F100">
        <v>81.810992490000004</v>
      </c>
      <c r="G100">
        <v>82.57394085</v>
      </c>
      <c r="H100">
        <v>82.11538462</v>
      </c>
      <c r="I100">
        <v>84.200157599999997</v>
      </c>
    </row>
    <row r="101" spans="1:9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70.77095808</v>
      </c>
      <c r="F101">
        <v>75.030500200000006</v>
      </c>
      <c r="G101">
        <v>71.479713599999997</v>
      </c>
      <c r="H101">
        <v>72.419166340000004</v>
      </c>
      <c r="I101">
        <v>75.573955589999997</v>
      </c>
    </row>
    <row r="102" spans="1:9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71.711568940000006</v>
      </c>
      <c r="F102">
        <v>71.633345910000003</v>
      </c>
      <c r="G102">
        <v>73.12546399</v>
      </c>
      <c r="H102">
        <v>71.526195900000005</v>
      </c>
      <c r="I102">
        <v>75.171624710000003</v>
      </c>
    </row>
    <row r="103" spans="1:9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72.813901349999995</v>
      </c>
      <c r="F103">
        <v>72.687465790000005</v>
      </c>
      <c r="G103">
        <v>74.295774649999998</v>
      </c>
      <c r="H103">
        <v>74.182638109999999</v>
      </c>
      <c r="I103">
        <v>77.402745999999993</v>
      </c>
    </row>
    <row r="104" spans="1:9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77.327127660000002</v>
      </c>
      <c r="F104">
        <v>76.635514020000002</v>
      </c>
      <c r="G104">
        <v>79.28436911</v>
      </c>
      <c r="H104">
        <v>77.319587630000001</v>
      </c>
      <c r="I104">
        <v>79.103493740000005</v>
      </c>
    </row>
    <row r="108" spans="1:9" x14ac:dyDescent="0.3">
      <c r="A108" t="s">
        <v>1279</v>
      </c>
    </row>
    <row r="109" spans="1:9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69.958185909999997</v>
      </c>
      <c r="F109">
        <v>68.804382860000004</v>
      </c>
      <c r="G109">
        <v>66.868076540000004</v>
      </c>
      <c r="H109">
        <v>68.412384720000006</v>
      </c>
      <c r="I109">
        <v>70.285524570000007</v>
      </c>
    </row>
    <row r="110" spans="1:9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73.046326629999996</v>
      </c>
      <c r="F110">
        <v>70.990566040000004</v>
      </c>
      <c r="G110">
        <v>71.909571909999997</v>
      </c>
      <c r="H110">
        <v>73.176470589999994</v>
      </c>
      <c r="I110">
        <v>74.344569289999995</v>
      </c>
    </row>
    <row r="111" spans="1:9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65.098901100000006</v>
      </c>
      <c r="F111">
        <v>61.821584530000003</v>
      </c>
      <c r="G111">
        <v>64.022603599999997</v>
      </c>
      <c r="H111">
        <v>63.297872339999998</v>
      </c>
      <c r="I111">
        <v>68.714851069999995</v>
      </c>
    </row>
    <row r="112" spans="1:9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69.059488200000004</v>
      </c>
      <c r="F112">
        <v>67.320040550000002</v>
      </c>
      <c r="G112">
        <v>66.880702940000006</v>
      </c>
      <c r="H112">
        <v>68.366320029999997</v>
      </c>
      <c r="I112">
        <v>69.675693749999994</v>
      </c>
    </row>
    <row r="113" spans="1:9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65.78947368</v>
      </c>
      <c r="F113">
        <v>66.102412189999995</v>
      </c>
      <c r="G113">
        <v>67.049808429999999</v>
      </c>
      <c r="H113">
        <v>63.85964912</v>
      </c>
      <c r="I113">
        <v>70.972037279999995</v>
      </c>
    </row>
    <row r="114" spans="1:9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65.339366519999999</v>
      </c>
      <c r="F114">
        <v>62.210915819999997</v>
      </c>
      <c r="G114">
        <v>61.24941287</v>
      </c>
      <c r="H114">
        <v>60.582895370000003</v>
      </c>
      <c r="I114">
        <v>63.562945370000001</v>
      </c>
    </row>
    <row r="115" spans="1:9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73.891966760000003</v>
      </c>
      <c r="F115">
        <v>73.734853880000003</v>
      </c>
      <c r="G115">
        <v>75.440451019999998</v>
      </c>
      <c r="H115">
        <v>75.149031300000004</v>
      </c>
      <c r="I115">
        <v>76.104494810000006</v>
      </c>
    </row>
    <row r="116" spans="1:9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70.055452869999996</v>
      </c>
      <c r="F116">
        <v>70.976456970000001</v>
      </c>
      <c r="G116">
        <v>72.477064220000003</v>
      </c>
      <c r="H116">
        <v>69.80279376</v>
      </c>
      <c r="I116">
        <v>72.281534199999996</v>
      </c>
    </row>
    <row r="117" spans="1:9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81.592378359999998</v>
      </c>
      <c r="F117">
        <v>79.603891590000003</v>
      </c>
      <c r="G117">
        <v>81.398702240000006</v>
      </c>
      <c r="H117">
        <v>82.488143010000002</v>
      </c>
      <c r="I117">
        <v>84.733893559999999</v>
      </c>
    </row>
    <row r="118" spans="1:9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73.230337079999998</v>
      </c>
      <c r="F118">
        <v>70.819397989999999</v>
      </c>
      <c r="G118">
        <v>71.633489460000007</v>
      </c>
      <c r="H118">
        <v>71.671134940000002</v>
      </c>
      <c r="I118">
        <v>71.950464400000001</v>
      </c>
    </row>
    <row r="120" spans="1:9" x14ac:dyDescent="0.3">
      <c r="A120" t="s">
        <v>1280</v>
      </c>
    </row>
    <row r="121" spans="1:9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53.333333330000002</v>
      </c>
      <c r="F121">
        <v>52.258064519999998</v>
      </c>
      <c r="G121">
        <v>52.746294679999998</v>
      </c>
      <c r="H121">
        <v>57.857142860000003</v>
      </c>
      <c r="I121">
        <v>55.1982851</v>
      </c>
    </row>
    <row r="122" spans="1:9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66.293532339999999</v>
      </c>
      <c r="F122">
        <v>64.957442389999997</v>
      </c>
      <c r="G122">
        <v>65.186462599999999</v>
      </c>
      <c r="H122">
        <v>65.850970020000005</v>
      </c>
      <c r="I122">
        <v>66.438959890000007</v>
      </c>
    </row>
    <row r="123" spans="1:9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70.069256249999995</v>
      </c>
      <c r="F123">
        <v>69.917929290000004</v>
      </c>
      <c r="G123">
        <v>70.132450329999998</v>
      </c>
      <c r="H123">
        <v>68.520390969999994</v>
      </c>
      <c r="I123">
        <v>74.643874640000007</v>
      </c>
    </row>
    <row r="124" spans="1:9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69.753424659999993</v>
      </c>
      <c r="F124">
        <v>66.956521739999999</v>
      </c>
      <c r="G124">
        <v>69.186381999999995</v>
      </c>
      <c r="H124">
        <v>69.604863219999999</v>
      </c>
      <c r="I124">
        <v>71.856639250000001</v>
      </c>
    </row>
    <row r="125" spans="1:9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74.32545202</v>
      </c>
      <c r="F125">
        <v>73.210227270000004</v>
      </c>
      <c r="G125">
        <v>74.060040799999996</v>
      </c>
      <c r="H125">
        <v>73.400473930000004</v>
      </c>
      <c r="I125">
        <v>76.481424619999999</v>
      </c>
    </row>
    <row r="127" spans="1:9" x14ac:dyDescent="0.3">
      <c r="A127" t="s">
        <v>1281</v>
      </c>
    </row>
    <row r="128" spans="1:9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66.429170159999998</v>
      </c>
      <c r="F128">
        <v>63.704355479999997</v>
      </c>
      <c r="G128">
        <v>66.122840690000004</v>
      </c>
      <c r="H128">
        <v>66.087364960000002</v>
      </c>
      <c r="I128">
        <v>69.341258049999993</v>
      </c>
    </row>
    <row r="129" spans="1:9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65.876777250000004</v>
      </c>
      <c r="F129">
        <v>64.079147640000002</v>
      </c>
      <c r="G129">
        <v>66.251229910000006</v>
      </c>
      <c r="H129">
        <v>65.309500170000007</v>
      </c>
      <c r="I129">
        <v>68.480492810000001</v>
      </c>
    </row>
    <row r="130" spans="1:9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70.650574039999995</v>
      </c>
      <c r="F130">
        <v>68.075539570000004</v>
      </c>
      <c r="G130">
        <v>69.859743359999996</v>
      </c>
      <c r="H130">
        <v>66.611787949999993</v>
      </c>
      <c r="I130">
        <v>67.489711929999999</v>
      </c>
    </row>
    <row r="131" spans="1:9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67.115069989999995</v>
      </c>
      <c r="F131">
        <v>66.511194029999999</v>
      </c>
      <c r="G131">
        <v>66.754667170000005</v>
      </c>
      <c r="H131">
        <v>66.01585154</v>
      </c>
      <c r="I131">
        <v>68.759904910000003</v>
      </c>
    </row>
    <row r="133" spans="1:9" x14ac:dyDescent="0.3">
      <c r="A133" t="s">
        <v>1278</v>
      </c>
    </row>
    <row r="134" spans="1:9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74.443918600000003</v>
      </c>
      <c r="F134">
        <v>72.146341460000002</v>
      </c>
      <c r="G134">
        <v>72.204806689999998</v>
      </c>
      <c r="H134">
        <v>71.242849710000002</v>
      </c>
      <c r="I134">
        <v>71.775898519999998</v>
      </c>
    </row>
    <row r="135" spans="1:9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72.038917089999998</v>
      </c>
      <c r="F135">
        <v>71.907216489999996</v>
      </c>
      <c r="G135">
        <v>69.904524699999996</v>
      </c>
      <c r="H135">
        <v>62.795520529999997</v>
      </c>
      <c r="I135">
        <v>68.172650259999998</v>
      </c>
    </row>
    <row r="136" spans="1:9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75.544464610000006</v>
      </c>
      <c r="F136">
        <v>75.823643410000003</v>
      </c>
      <c r="G136">
        <v>74.645748990000001</v>
      </c>
      <c r="H136">
        <v>71.581632650000003</v>
      </c>
      <c r="I136">
        <v>71.315789469999999</v>
      </c>
    </row>
    <row r="137" spans="1:9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71.318289789999994</v>
      </c>
      <c r="F137">
        <v>71.823899370000007</v>
      </c>
      <c r="G137">
        <v>71.040723979999996</v>
      </c>
      <c r="H137">
        <v>67.609427609999997</v>
      </c>
      <c r="I137">
        <v>70.68245125</v>
      </c>
    </row>
    <row r="138" spans="1:9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65.459249679999999</v>
      </c>
      <c r="F138">
        <v>63.476496449999999</v>
      </c>
      <c r="G138">
        <v>66.115411679999994</v>
      </c>
      <c r="H138">
        <v>64.43001443</v>
      </c>
      <c r="I138">
        <v>66.628440370000007</v>
      </c>
    </row>
    <row r="140" spans="1:9" x14ac:dyDescent="0.3">
      <c r="A140" t="s">
        <v>1283</v>
      </c>
    </row>
    <row r="141" spans="1:9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68.413759369999994</v>
      </c>
      <c r="F141">
        <v>68.163825829999993</v>
      </c>
      <c r="G141">
        <v>68.496753510000005</v>
      </c>
      <c r="H141">
        <v>68.388245769999997</v>
      </c>
      <c r="I141">
        <v>70.581518639999999</v>
      </c>
    </row>
    <row r="142" spans="1:9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67.484839730000004</v>
      </c>
      <c r="F142">
        <v>67.208357520000007</v>
      </c>
      <c r="G142">
        <v>69.075391179999997</v>
      </c>
      <c r="H142">
        <v>64.048865620000001</v>
      </c>
      <c r="I142">
        <v>68.103448279999995</v>
      </c>
    </row>
    <row r="143" spans="1:9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67.897271270000005</v>
      </c>
      <c r="F143">
        <v>65.741758239999996</v>
      </c>
      <c r="G143">
        <v>65.630205439999997</v>
      </c>
      <c r="H143">
        <v>66.504297989999998</v>
      </c>
      <c r="I143">
        <v>68.174916490000001</v>
      </c>
    </row>
    <row r="144" spans="1:9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63.4765625</v>
      </c>
      <c r="F144">
        <v>61.332574030000004</v>
      </c>
      <c r="G144">
        <v>61.490507229999999</v>
      </c>
      <c r="H144">
        <v>59.736336170000001</v>
      </c>
      <c r="I144">
        <v>63.242947139999998</v>
      </c>
    </row>
    <row r="145" spans="1:9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75.209100030000002</v>
      </c>
      <c r="F145">
        <v>75.506205089999995</v>
      </c>
      <c r="G145">
        <v>73.536299769999999</v>
      </c>
      <c r="H145">
        <v>71.983640080000001</v>
      </c>
      <c r="I145">
        <v>75.342465750000002</v>
      </c>
    </row>
    <row r="146" spans="1:9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66.341616860000002</v>
      </c>
      <c r="F146">
        <v>63.130491380000002</v>
      </c>
      <c r="G146">
        <v>66.361256539999999</v>
      </c>
      <c r="H146">
        <v>61.707152499999999</v>
      </c>
      <c r="I146">
        <v>65.537848609999998</v>
      </c>
    </row>
    <row r="147" spans="1:9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65.719298249999994</v>
      </c>
      <c r="F147">
        <v>65.297450420000004</v>
      </c>
      <c r="G147">
        <v>66.037050489999999</v>
      </c>
      <c r="H147">
        <v>63.886900500000003</v>
      </c>
      <c r="I147">
        <v>65.817555940000005</v>
      </c>
    </row>
    <row r="149" spans="1:9" x14ac:dyDescent="0.3">
      <c r="A149" t="s">
        <v>1282</v>
      </c>
    </row>
    <row r="150" spans="1:9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62.305455790000003</v>
      </c>
      <c r="F150">
        <v>60.466286480000001</v>
      </c>
      <c r="G150">
        <v>61.635964170000001</v>
      </c>
      <c r="H150">
        <v>63.367521369999999</v>
      </c>
      <c r="I150">
        <v>67.790387179999996</v>
      </c>
    </row>
    <row r="151" spans="1:9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72.803666919999998</v>
      </c>
      <c r="F151">
        <v>72.821497120000004</v>
      </c>
      <c r="G151">
        <v>73.558258140000007</v>
      </c>
      <c r="H151">
        <v>72.875947350000004</v>
      </c>
      <c r="I151">
        <v>75.020576129999995</v>
      </c>
    </row>
    <row r="152" spans="1:9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73.491149500000006</v>
      </c>
      <c r="F152">
        <v>71.332901269999994</v>
      </c>
      <c r="G152">
        <v>70.873573309999998</v>
      </c>
      <c r="H152">
        <v>71.351351350000002</v>
      </c>
      <c r="I152">
        <v>72.332890660000004</v>
      </c>
    </row>
    <row r="153" spans="1:9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66.389137950000006</v>
      </c>
      <c r="F153">
        <v>67.052685159999996</v>
      </c>
      <c r="G153">
        <v>67.105788419999996</v>
      </c>
      <c r="H153">
        <v>66.729832160000001</v>
      </c>
      <c r="I153">
        <v>71.030529259999994</v>
      </c>
    </row>
    <row r="154" spans="1:9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71.955519390000006</v>
      </c>
      <c r="F154">
        <v>71.428571430000005</v>
      </c>
      <c r="G154">
        <v>70.742358080000002</v>
      </c>
      <c r="H154">
        <v>71.311953349999996</v>
      </c>
      <c r="I154">
        <v>70.345433259999993</v>
      </c>
    </row>
    <row r="158" spans="1:9" x14ac:dyDescent="0.3">
      <c r="A158" t="s">
        <v>1286</v>
      </c>
    </row>
    <row r="159" spans="1:9" x14ac:dyDescent="0.3">
      <c r="B159" t="s">
        <v>26</v>
      </c>
      <c r="E159">
        <v>67.699579830000005</v>
      </c>
      <c r="F159">
        <v>68.075117370000001</v>
      </c>
      <c r="G159">
        <v>68.155236579999993</v>
      </c>
      <c r="H159">
        <v>68.686327079999998</v>
      </c>
      <c r="I159">
        <v>71.034109369999996</v>
      </c>
    </row>
    <row r="160" spans="1:9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9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9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79.836179849999994</v>
      </c>
      <c r="F163">
        <v>78.284923930000005</v>
      </c>
      <c r="G163">
        <v>78.734311469999994</v>
      </c>
      <c r="H163">
        <v>79.26527729</v>
      </c>
    </row>
    <row r="164" spans="1:9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77.443991850000003</v>
      </c>
      <c r="F164">
        <v>77.009254749999997</v>
      </c>
      <c r="G164">
        <v>77.128463479999994</v>
      </c>
      <c r="H164">
        <v>77.93594306</v>
      </c>
    </row>
    <row r="165" spans="1:9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80.124223599999993</v>
      </c>
      <c r="F165">
        <v>80</v>
      </c>
      <c r="G165">
        <v>79.270907789999995</v>
      </c>
      <c r="H165">
        <v>80.057803469999996</v>
      </c>
    </row>
    <row r="166" spans="1:9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81.196581199999997</v>
      </c>
      <c r="F166">
        <v>78.46975089</v>
      </c>
      <c r="G166">
        <v>79.491833029999995</v>
      </c>
      <c r="H166">
        <v>79.440789469999999</v>
      </c>
    </row>
    <row r="167" spans="1:9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81.839080460000005</v>
      </c>
      <c r="F167">
        <v>78.316032300000003</v>
      </c>
      <c r="G167">
        <v>79.907084789999999</v>
      </c>
      <c r="H167">
        <v>80.093951849999996</v>
      </c>
    </row>
    <row r="169" spans="1:9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72.793004879999998</v>
      </c>
      <c r="F169">
        <v>71.971252570000004</v>
      </c>
      <c r="G169">
        <v>74.539770750000002</v>
      </c>
      <c r="H169">
        <v>73.466149509999994</v>
      </c>
      <c r="I169">
        <v>74.922487689999997</v>
      </c>
    </row>
    <row r="170" spans="1:9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76.395348839999997</v>
      </c>
      <c r="F170">
        <v>76.368159199999994</v>
      </c>
      <c r="G170">
        <v>77.608695650000001</v>
      </c>
      <c r="H170">
        <v>77.937915739999994</v>
      </c>
      <c r="I170">
        <v>82.471626729999997</v>
      </c>
    </row>
    <row r="171" spans="1:9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69.930875580000006</v>
      </c>
      <c r="F171">
        <v>71.103526729999999</v>
      </c>
      <c r="G171">
        <v>72.860635700000003</v>
      </c>
      <c r="H171">
        <v>73.198482929999997</v>
      </c>
      <c r="I171">
        <v>74.429771909999999</v>
      </c>
    </row>
    <row r="172" spans="1:9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64.805057959999999</v>
      </c>
      <c r="F172">
        <v>61.353711789999998</v>
      </c>
      <c r="G172">
        <v>63.774403470000003</v>
      </c>
      <c r="H172">
        <v>57.844311380000001</v>
      </c>
      <c r="I172">
        <v>60.453400500000001</v>
      </c>
    </row>
    <row r="173" spans="1:9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72.218917309999995</v>
      </c>
      <c r="F173">
        <v>69.957601449999999</v>
      </c>
      <c r="G173">
        <v>74.303405569999995</v>
      </c>
      <c r="H173">
        <v>71.518193220000001</v>
      </c>
      <c r="I173">
        <v>71.632653059999996</v>
      </c>
    </row>
    <row r="174" spans="1:9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77.784770300000005</v>
      </c>
      <c r="F174">
        <v>78.419071520000003</v>
      </c>
      <c r="G174">
        <v>80.512474710000006</v>
      </c>
      <c r="H174">
        <v>81.419354839999997</v>
      </c>
      <c r="I174">
        <v>81.669805400000001</v>
      </c>
    </row>
    <row r="176" spans="1:9" x14ac:dyDescent="0.3">
      <c r="A176" t="s">
        <v>471</v>
      </c>
    </row>
    <row r="177" spans="1:9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9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9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9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9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9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9" x14ac:dyDescent="0.3">
      <c r="A184" t="s">
        <v>484</v>
      </c>
    </row>
    <row r="185" spans="1:9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9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9" x14ac:dyDescent="0.3">
      <c r="B187" t="s">
        <v>144</v>
      </c>
      <c r="E187">
        <v>91.304347829999998</v>
      </c>
      <c r="F187">
        <v>94.736842109999998</v>
      </c>
      <c r="G187">
        <v>81.818181820000007</v>
      </c>
      <c r="H187">
        <v>89.473684210000002</v>
      </c>
      <c r="I187">
        <v>93.333333330000002</v>
      </c>
    </row>
    <row r="188" spans="1:9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9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9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9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9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71.740713769999999</v>
      </c>
      <c r="F193">
        <v>71.696696700000004</v>
      </c>
      <c r="G193">
        <v>72.184531890000002</v>
      </c>
      <c r="H193">
        <v>73.02485351</v>
      </c>
      <c r="I193">
        <v>74.603510259999993</v>
      </c>
    </row>
    <row r="194" spans="1:9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74.466192169999999</v>
      </c>
      <c r="F194">
        <v>71.551724140000005</v>
      </c>
      <c r="G194">
        <v>71.996542779999999</v>
      </c>
      <c r="H194">
        <v>77.378815079999995</v>
      </c>
      <c r="I194">
        <v>75.319926870000003</v>
      </c>
    </row>
    <row r="195" spans="1:9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65.6641604</v>
      </c>
      <c r="F195">
        <v>67.17363752</v>
      </c>
      <c r="G195">
        <v>67.733333329999994</v>
      </c>
      <c r="H195">
        <v>66.712141880000004</v>
      </c>
      <c r="I195">
        <v>72.298325719999994</v>
      </c>
    </row>
    <row r="196" spans="1:9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62.939001849999997</v>
      </c>
      <c r="F196">
        <v>67.239636000000004</v>
      </c>
      <c r="G196">
        <v>68.505516549999996</v>
      </c>
      <c r="H196">
        <v>67.7</v>
      </c>
      <c r="I196">
        <v>69.565217390000001</v>
      </c>
    </row>
    <row r="197" spans="1:9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70.200573070000004</v>
      </c>
      <c r="F197">
        <v>67.546583850000005</v>
      </c>
      <c r="G197">
        <v>65.619223660000003</v>
      </c>
      <c r="H197">
        <v>66.007905140000005</v>
      </c>
      <c r="I197">
        <v>72.545090180000003</v>
      </c>
    </row>
    <row r="198" spans="1:9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77.177700349999995</v>
      </c>
      <c r="F198">
        <v>78.584729980000006</v>
      </c>
      <c r="G198">
        <v>79.188712519999996</v>
      </c>
      <c r="H198">
        <v>77.346938780000002</v>
      </c>
      <c r="I198">
        <v>76.470588239999998</v>
      </c>
    </row>
    <row r="199" spans="1:9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79.358552630000005</v>
      </c>
      <c r="F199">
        <v>77.584780809999998</v>
      </c>
      <c r="G199">
        <v>78.116826500000002</v>
      </c>
      <c r="H199">
        <v>78.933092220000006</v>
      </c>
      <c r="I199">
        <v>79.475587700000005</v>
      </c>
    </row>
    <row r="201" spans="1:9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71.830308860000002</v>
      </c>
      <c r="F201">
        <v>71.481803499999998</v>
      </c>
      <c r="G201">
        <v>71.041257369999997</v>
      </c>
      <c r="H201">
        <v>71.59884916</v>
      </c>
      <c r="I201">
        <v>72.308342730000007</v>
      </c>
    </row>
    <row r="202" spans="1:9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72.394755000000004</v>
      </c>
      <c r="F202">
        <v>69.929078009999998</v>
      </c>
      <c r="G202">
        <v>70.557620819999997</v>
      </c>
      <c r="H202">
        <v>70.578905629999994</v>
      </c>
      <c r="I202">
        <v>72.239747629999997</v>
      </c>
    </row>
    <row r="203" spans="1:9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64.404609480000005</v>
      </c>
      <c r="F203">
        <v>65.06765068</v>
      </c>
      <c r="G203">
        <v>62.169312169999998</v>
      </c>
      <c r="H203">
        <v>63.494132989999997</v>
      </c>
      <c r="I203">
        <v>62.314939430000003</v>
      </c>
    </row>
    <row r="204" spans="1:9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69.80842912</v>
      </c>
      <c r="F204">
        <v>73.478939159999996</v>
      </c>
      <c r="G204">
        <v>74.235104669999998</v>
      </c>
      <c r="H204">
        <v>71.914132379999998</v>
      </c>
      <c r="I204">
        <v>73.482726420000006</v>
      </c>
    </row>
    <row r="205" spans="1:9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80.071599050000003</v>
      </c>
      <c r="F205">
        <v>79.685610639999993</v>
      </c>
      <c r="G205">
        <v>80.415045399999997</v>
      </c>
      <c r="H205">
        <v>82.249322489999997</v>
      </c>
      <c r="I205">
        <v>79.472954229999999</v>
      </c>
    </row>
    <row r="206" spans="1:9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69.470945360000002</v>
      </c>
      <c r="F206">
        <v>70</v>
      </c>
      <c r="G206">
        <v>66.955684009999999</v>
      </c>
      <c r="H206">
        <v>68.494516450000006</v>
      </c>
      <c r="I206">
        <v>67.850098619999997</v>
      </c>
    </row>
    <row r="207" spans="1:9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73.694029850000007</v>
      </c>
      <c r="F207">
        <v>72.891566269999998</v>
      </c>
      <c r="G207">
        <v>71.717171719999996</v>
      </c>
      <c r="H207">
        <v>74.706510140000006</v>
      </c>
      <c r="I207">
        <v>76.378896879999999</v>
      </c>
    </row>
    <row r="208" spans="1:9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73.587081889999993</v>
      </c>
      <c r="F208">
        <v>72.0959596</v>
      </c>
      <c r="G208">
        <v>74.41540578</v>
      </c>
      <c r="H208">
        <v>70.827679779999997</v>
      </c>
      <c r="I208">
        <v>73.611111109999996</v>
      </c>
    </row>
    <row r="209" spans="1:9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71.728971959999996</v>
      </c>
      <c r="F209">
        <v>68.846611179999996</v>
      </c>
      <c r="G209">
        <v>67.493472580000002</v>
      </c>
      <c r="H209">
        <v>71.680216799999997</v>
      </c>
      <c r="I209">
        <v>74.068965520000006</v>
      </c>
    </row>
    <row r="211" spans="1:9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74.126831940000002</v>
      </c>
      <c r="F211">
        <v>73.090610459999994</v>
      </c>
      <c r="G211">
        <v>73.276353279999995</v>
      </c>
      <c r="H211">
        <v>72.330168009999994</v>
      </c>
      <c r="I211">
        <v>71.674988650000003</v>
      </c>
    </row>
    <row r="212" spans="1:9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79.681576949999993</v>
      </c>
      <c r="F212">
        <v>78.098859320000003</v>
      </c>
      <c r="G212">
        <v>76.205049729999999</v>
      </c>
      <c r="H212">
        <v>76.016260160000002</v>
      </c>
      <c r="I212">
        <v>75.862068969999996</v>
      </c>
    </row>
    <row r="213" spans="1:9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68.666666669999998</v>
      </c>
      <c r="F213">
        <v>65.711361310000001</v>
      </c>
      <c r="G213">
        <v>68.442211060000005</v>
      </c>
      <c r="H213">
        <v>69.528795810000005</v>
      </c>
      <c r="I213">
        <v>68.531468529999998</v>
      </c>
    </row>
    <row r="214" spans="1:9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77.030456849999993</v>
      </c>
      <c r="F214">
        <v>72.345390899999998</v>
      </c>
      <c r="G214">
        <v>74.163319950000002</v>
      </c>
      <c r="H214">
        <v>76.196808509999997</v>
      </c>
      <c r="I214">
        <v>74.688796679999996</v>
      </c>
    </row>
    <row r="215" spans="1:9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70.170454550000002</v>
      </c>
      <c r="F215">
        <v>71.808999080000007</v>
      </c>
      <c r="G215">
        <v>71.277617680000006</v>
      </c>
      <c r="H215">
        <v>68.41085271</v>
      </c>
      <c r="I215">
        <v>71.026156940000007</v>
      </c>
    </row>
    <row r="216" spans="1:9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78.485181119999993</v>
      </c>
      <c r="F216">
        <v>78.612716759999998</v>
      </c>
      <c r="G216">
        <v>81.272084809999996</v>
      </c>
      <c r="H216">
        <v>78.245192309999993</v>
      </c>
      <c r="I216">
        <v>76.025641030000003</v>
      </c>
    </row>
    <row r="217" spans="1:9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74.529914529999999</v>
      </c>
      <c r="F217">
        <v>71.488645919999996</v>
      </c>
      <c r="G217">
        <v>72.504378279999997</v>
      </c>
      <c r="H217">
        <v>67.762557079999993</v>
      </c>
      <c r="I217">
        <v>69.639278559999994</v>
      </c>
    </row>
    <row r="218" spans="1:9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68.085106379999999</v>
      </c>
      <c r="F218">
        <v>70</v>
      </c>
      <c r="G218">
        <v>67.830882349999996</v>
      </c>
      <c r="H218">
        <v>69.902912619999995</v>
      </c>
      <c r="I218">
        <v>59.304703480000001</v>
      </c>
    </row>
    <row r="219" spans="1:9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72.460496610000007</v>
      </c>
      <c r="F219">
        <v>76.576576579999994</v>
      </c>
      <c r="G219">
        <v>71.898734180000005</v>
      </c>
      <c r="H219">
        <v>73.732718890000001</v>
      </c>
      <c r="I219">
        <v>74.630541870000002</v>
      </c>
    </row>
    <row r="221" spans="1:9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74.943052390000005</v>
      </c>
      <c r="F221">
        <v>74.594078319999994</v>
      </c>
    </row>
    <row r="222" spans="1:9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78.071539659999999</v>
      </c>
      <c r="F222">
        <v>79.663865549999997</v>
      </c>
    </row>
    <row r="223" spans="1:9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74.488188980000004</v>
      </c>
      <c r="F223">
        <v>70.777027029999999</v>
      </c>
    </row>
    <row r="224" spans="1:9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72.549019610000002</v>
      </c>
      <c r="F224">
        <v>73.876404489999999</v>
      </c>
    </row>
    <row r="225" spans="1:9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73.486430060000004</v>
      </c>
      <c r="F225">
        <v>71.794871790000002</v>
      </c>
    </row>
    <row r="226" spans="1:9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79.782608699999997</v>
      </c>
      <c r="F226">
        <v>79.061371840000007</v>
      </c>
    </row>
    <row r="227" spans="1:9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63.821892390000002</v>
      </c>
      <c r="F227">
        <v>63.578947370000002</v>
      </c>
    </row>
    <row r="229" spans="1:9" x14ac:dyDescent="0.3">
      <c r="A229" t="s">
        <v>1187</v>
      </c>
    </row>
    <row r="230" spans="1:9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9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9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9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9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9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9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9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68.976586100000006</v>
      </c>
      <c r="F238">
        <v>68.301091740000004</v>
      </c>
      <c r="G238">
        <v>69.805650170000007</v>
      </c>
      <c r="H238">
        <v>67.854217849999998</v>
      </c>
      <c r="I238">
        <v>70.575783229999999</v>
      </c>
    </row>
    <row r="239" spans="1:9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65.120772950000003</v>
      </c>
      <c r="F239">
        <v>62.636273539999998</v>
      </c>
      <c r="G239">
        <v>66.52173913</v>
      </c>
      <c r="H239">
        <v>62.761506279999999</v>
      </c>
      <c r="I239">
        <v>67.379679139999993</v>
      </c>
    </row>
    <row r="240" spans="1:9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57.092614300000001</v>
      </c>
      <c r="F240">
        <v>60.322952710000003</v>
      </c>
      <c r="G240">
        <v>59.556103579999998</v>
      </c>
      <c r="H240">
        <v>53.27978581</v>
      </c>
      <c r="I240">
        <v>60.387811630000002</v>
      </c>
    </row>
    <row r="241" spans="1:9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75.173095939999996</v>
      </c>
      <c r="F241">
        <v>70.655270659999999</v>
      </c>
      <c r="G241">
        <v>71.45688801</v>
      </c>
      <c r="H241">
        <v>70.611439840000003</v>
      </c>
      <c r="I241">
        <v>73.705179279999996</v>
      </c>
    </row>
    <row r="242" spans="1:9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72.560386469999997</v>
      </c>
      <c r="F242">
        <v>68.38383838</v>
      </c>
      <c r="G242">
        <v>71.647901739999995</v>
      </c>
      <c r="H242">
        <v>71.39830508</v>
      </c>
      <c r="I242">
        <v>71.428571430000005</v>
      </c>
    </row>
    <row r="243" spans="1:9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72.026431720000005</v>
      </c>
      <c r="F243">
        <v>76.036866360000005</v>
      </c>
      <c r="G243">
        <v>75.981161700000001</v>
      </c>
      <c r="H243">
        <v>75.715453800000006</v>
      </c>
      <c r="I243">
        <v>76.01010101</v>
      </c>
    </row>
    <row r="245" spans="1:9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71.169952330000001</v>
      </c>
      <c r="F245">
        <v>71.129707109999998</v>
      </c>
      <c r="G245">
        <v>71.539615440000006</v>
      </c>
      <c r="H245">
        <v>71.038440269999995</v>
      </c>
      <c r="I245">
        <v>71.487368720000006</v>
      </c>
    </row>
    <row r="246" spans="1:9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66.879319510000002</v>
      </c>
      <c r="F246">
        <v>64.21875</v>
      </c>
      <c r="G246">
        <v>66.797532250000003</v>
      </c>
      <c r="H246">
        <v>66.585662209999995</v>
      </c>
      <c r="I246">
        <v>66.952264380000003</v>
      </c>
    </row>
    <row r="247" spans="1:9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68.271186439999994</v>
      </c>
      <c r="F247">
        <v>69.138418079999994</v>
      </c>
      <c r="G247">
        <v>67.668097279999998</v>
      </c>
      <c r="H247">
        <v>67.355666429999999</v>
      </c>
      <c r="I247">
        <v>69.645608629999998</v>
      </c>
    </row>
    <row r="248" spans="1:9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76.94915254</v>
      </c>
      <c r="F248">
        <v>77.623590629999995</v>
      </c>
      <c r="G248">
        <v>80.738073810000003</v>
      </c>
      <c r="H248">
        <v>81.61829376</v>
      </c>
      <c r="I248">
        <v>80.96947935</v>
      </c>
    </row>
    <row r="249" spans="1:9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72.52173913</v>
      </c>
      <c r="F249">
        <v>71.625107479999997</v>
      </c>
      <c r="G249">
        <v>69.478672990000007</v>
      </c>
      <c r="H249">
        <v>69.716981129999994</v>
      </c>
      <c r="I249">
        <v>68.865979379999999</v>
      </c>
    </row>
    <row r="250" spans="1:9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74.489795920000006</v>
      </c>
      <c r="F250">
        <v>78.955078130000004</v>
      </c>
      <c r="G250">
        <v>76.627965669999995</v>
      </c>
      <c r="H250">
        <v>78.107700050000005</v>
      </c>
      <c r="I250">
        <v>78.335870119999996</v>
      </c>
    </row>
    <row r="251" spans="1:9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69.052419349999994</v>
      </c>
      <c r="F251">
        <v>74.070080860000004</v>
      </c>
      <c r="G251">
        <v>74.958263770000002</v>
      </c>
      <c r="H251">
        <v>73.157006190000004</v>
      </c>
      <c r="I251">
        <v>74.063400580000007</v>
      </c>
    </row>
    <row r="252" spans="1:9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71.557971010000003</v>
      </c>
      <c r="F252">
        <v>68.858800770000002</v>
      </c>
      <c r="G252">
        <v>70.910871689999993</v>
      </c>
      <c r="H252">
        <v>71.207430340000002</v>
      </c>
      <c r="I252">
        <v>74.465920650000001</v>
      </c>
    </row>
    <row r="253" spans="1:9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68.144329900000002</v>
      </c>
      <c r="F253">
        <v>66.371681420000002</v>
      </c>
      <c r="G253">
        <v>68.329718</v>
      </c>
      <c r="H253">
        <v>61.588683349999997</v>
      </c>
      <c r="I253">
        <v>65.539803710000001</v>
      </c>
    </row>
    <row r="254" spans="1:9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67.076167080000005</v>
      </c>
      <c r="F254">
        <v>67.365967370000007</v>
      </c>
      <c r="G254">
        <v>73.164556959999999</v>
      </c>
      <c r="H254">
        <v>64.603960400000005</v>
      </c>
      <c r="I254">
        <v>70.454545449999998</v>
      </c>
    </row>
    <row r="255" spans="1:9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77.181208049999995</v>
      </c>
      <c r="F255">
        <v>75.165876780000005</v>
      </c>
      <c r="G255">
        <v>74.880153399999998</v>
      </c>
      <c r="H255">
        <v>78.598848369999999</v>
      </c>
      <c r="I255">
        <v>72.849740929999996</v>
      </c>
    </row>
    <row r="256" spans="1:9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67.777777779999994</v>
      </c>
      <c r="F256">
        <v>61.382909329999997</v>
      </c>
      <c r="G256">
        <v>59.94568907</v>
      </c>
      <c r="H256">
        <v>57.72005772</v>
      </c>
      <c r="I256">
        <v>57.566980450000003</v>
      </c>
    </row>
    <row r="257" spans="1:9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77.162162159999994</v>
      </c>
      <c r="F257">
        <v>78.117048350000005</v>
      </c>
      <c r="G257">
        <v>80.49490539</v>
      </c>
      <c r="H257">
        <v>78.882833790000007</v>
      </c>
      <c r="I257">
        <v>77.88461538</v>
      </c>
    </row>
    <row r="259" spans="1:9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74.361702129999998</v>
      </c>
      <c r="F259">
        <v>74.245169079999997</v>
      </c>
      <c r="G259">
        <v>75.9163937</v>
      </c>
      <c r="H259">
        <v>75.18590365</v>
      </c>
      <c r="I259">
        <v>76.612367019999994</v>
      </c>
    </row>
    <row r="260" spans="1:9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74.693422519999999</v>
      </c>
      <c r="F260">
        <v>74.825174829999995</v>
      </c>
      <c r="G260">
        <v>75.928009000000003</v>
      </c>
      <c r="H260">
        <v>77.599009899999999</v>
      </c>
      <c r="I260">
        <v>76.009501189999995</v>
      </c>
    </row>
    <row r="261" spans="1:9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78.115799800000005</v>
      </c>
      <c r="F261">
        <v>78.534571720000002</v>
      </c>
      <c r="G261">
        <v>81.212121210000006</v>
      </c>
      <c r="H261">
        <v>80.224260959999995</v>
      </c>
      <c r="I261">
        <v>81.988950279999997</v>
      </c>
    </row>
    <row r="262" spans="1:9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66.410537869999999</v>
      </c>
      <c r="F262">
        <v>67.464635470000005</v>
      </c>
      <c r="G262">
        <v>71.052631579999996</v>
      </c>
      <c r="H262">
        <v>68.670076730000005</v>
      </c>
      <c r="I262">
        <v>73.006993010000002</v>
      </c>
    </row>
    <row r="263" spans="1:9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75.842696630000006</v>
      </c>
      <c r="F263">
        <v>74.362416109999998</v>
      </c>
      <c r="G263">
        <v>71.84191955</v>
      </c>
      <c r="H263">
        <v>74.748201440000003</v>
      </c>
      <c r="I263">
        <v>74.609929080000001</v>
      </c>
    </row>
    <row r="264" spans="1:9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78.397212539999998</v>
      </c>
      <c r="F264">
        <v>77.481234360000002</v>
      </c>
      <c r="G264">
        <v>81.17854002</v>
      </c>
      <c r="H264">
        <v>77.701543740000005</v>
      </c>
      <c r="I264">
        <v>81.367041200000003</v>
      </c>
    </row>
    <row r="265" spans="1:9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71.295512279999997</v>
      </c>
      <c r="F265">
        <v>72.161480240000003</v>
      </c>
      <c r="G265">
        <v>74.81884058</v>
      </c>
      <c r="H265">
        <v>71.293673279999993</v>
      </c>
      <c r="I265">
        <v>72.862453529999996</v>
      </c>
    </row>
    <row r="267" spans="1:9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74.82093261</v>
      </c>
      <c r="F267">
        <v>74.15220678</v>
      </c>
      <c r="G267">
        <v>75.747659999999996</v>
      </c>
      <c r="H267">
        <v>76.008426310000004</v>
      </c>
      <c r="I267">
        <v>76.681292380000002</v>
      </c>
    </row>
    <row r="268" spans="1:9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72.523041469999995</v>
      </c>
      <c r="F268">
        <v>70.430107530000001</v>
      </c>
      <c r="G268">
        <v>72.405372409999998</v>
      </c>
      <c r="H268">
        <v>72.490221640000001</v>
      </c>
      <c r="I268">
        <v>74.078780179999995</v>
      </c>
    </row>
    <row r="269" spans="1:9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78.212290499999995</v>
      </c>
      <c r="F269">
        <v>75.51525144</v>
      </c>
      <c r="G269">
        <v>80.318257959999997</v>
      </c>
      <c r="H269">
        <v>80.200501250000002</v>
      </c>
      <c r="I269">
        <v>79.835390950000004</v>
      </c>
    </row>
    <row r="270" spans="1:9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80.328947369999995</v>
      </c>
      <c r="F270">
        <v>77.68924303</v>
      </c>
      <c r="G270">
        <v>79.015721119999995</v>
      </c>
      <c r="H270">
        <v>81.481481479999999</v>
      </c>
      <c r="I270">
        <v>78.880226789999995</v>
      </c>
    </row>
    <row r="271" spans="1:9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74.368783469999997</v>
      </c>
      <c r="F271">
        <v>75.209125479999997</v>
      </c>
      <c r="G271">
        <v>74.082934609999995</v>
      </c>
      <c r="H271">
        <v>76.898981989999996</v>
      </c>
      <c r="I271">
        <v>77.825342469999995</v>
      </c>
    </row>
    <row r="272" spans="1:9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69.102564099999995</v>
      </c>
      <c r="F272">
        <v>68.271604940000003</v>
      </c>
      <c r="G272">
        <v>67.58530184</v>
      </c>
      <c r="H272">
        <v>67.732962450000002</v>
      </c>
      <c r="I272">
        <v>70.125786160000004</v>
      </c>
    </row>
    <row r="273" spans="1:9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83.569405099999997</v>
      </c>
      <c r="F273">
        <v>81.947069940000006</v>
      </c>
      <c r="G273">
        <v>87.414634149999998</v>
      </c>
      <c r="H273">
        <v>82.058545800000005</v>
      </c>
      <c r="I273">
        <v>84.607745780000002</v>
      </c>
    </row>
    <row r="274" spans="1:9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63.263665590000002</v>
      </c>
      <c r="F274">
        <v>67.000771009999994</v>
      </c>
      <c r="G274">
        <v>65.910999160000003</v>
      </c>
      <c r="H274">
        <v>67.896060349999999</v>
      </c>
      <c r="I274">
        <v>65.921288009999998</v>
      </c>
    </row>
    <row r="275" spans="1:9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75.831873909999999</v>
      </c>
      <c r="F275">
        <v>74.927787409999993</v>
      </c>
      <c r="G275">
        <v>75.939849620000004</v>
      </c>
      <c r="H275">
        <v>74.231974919999999</v>
      </c>
      <c r="I275">
        <v>78.149100259999997</v>
      </c>
    </row>
    <row r="276" spans="1:9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66.117969819999999</v>
      </c>
      <c r="F276">
        <v>63.15049226</v>
      </c>
      <c r="G276">
        <v>65.217391300000003</v>
      </c>
      <c r="H276">
        <v>65.299684540000001</v>
      </c>
      <c r="I276">
        <v>62.833333330000002</v>
      </c>
    </row>
    <row r="277" spans="1:9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72.807794509999994</v>
      </c>
      <c r="F277">
        <v>73.164335660000006</v>
      </c>
      <c r="G277">
        <v>74.750227069999994</v>
      </c>
      <c r="H277">
        <v>74.734811960000002</v>
      </c>
      <c r="I277">
        <v>75.457170360000006</v>
      </c>
    </row>
    <row r="278" spans="1:9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81.765676569999997</v>
      </c>
      <c r="F278">
        <v>83.76205788</v>
      </c>
      <c r="G278">
        <v>85.004074979999999</v>
      </c>
      <c r="H278">
        <v>85.941422590000002</v>
      </c>
      <c r="I278">
        <v>86.044591249999996</v>
      </c>
    </row>
    <row r="280" spans="1:9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76.286063200000001</v>
      </c>
      <c r="F280">
        <v>75.651294809999996</v>
      </c>
      <c r="G280">
        <v>74.648887490000007</v>
      </c>
      <c r="H280">
        <v>76.920679449999994</v>
      </c>
      <c r="I280">
        <v>78.666881340000003</v>
      </c>
    </row>
    <row r="281" spans="1:9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71.748492679999998</v>
      </c>
      <c r="F281">
        <v>71.350364959999993</v>
      </c>
      <c r="G281">
        <v>69.237749550000004</v>
      </c>
      <c r="H281">
        <v>72.309107639999993</v>
      </c>
      <c r="I281">
        <v>75.138121549999994</v>
      </c>
    </row>
    <row r="282" spans="1:9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68.944099379999997</v>
      </c>
      <c r="F282">
        <v>69.186785259999994</v>
      </c>
      <c r="G282">
        <v>69.701086959999998</v>
      </c>
      <c r="H282">
        <v>73.161290320000006</v>
      </c>
      <c r="I282">
        <v>73.851351350000002</v>
      </c>
    </row>
    <row r="283" spans="1:9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83.569979720000006</v>
      </c>
      <c r="F283">
        <v>80.535894839999997</v>
      </c>
      <c r="G283">
        <v>79.470198679999996</v>
      </c>
      <c r="H283">
        <v>82.539682540000001</v>
      </c>
      <c r="I283">
        <v>82.548618219999994</v>
      </c>
    </row>
    <row r="284" spans="1:9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76.215407630000001</v>
      </c>
      <c r="F284">
        <v>77.235161529999999</v>
      </c>
      <c r="G284">
        <v>75.691847420000002</v>
      </c>
      <c r="H284">
        <v>77.564102559999995</v>
      </c>
      <c r="I284">
        <v>81.570762049999999</v>
      </c>
    </row>
    <row r="285" spans="1:9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78.253275110000004</v>
      </c>
      <c r="F285">
        <v>73.675213679999999</v>
      </c>
      <c r="G285">
        <v>72.903225809999995</v>
      </c>
      <c r="H285">
        <v>73.449781659999999</v>
      </c>
      <c r="I285">
        <v>75.711574949999999</v>
      </c>
    </row>
    <row r="286" spans="1:9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80.897755610000004</v>
      </c>
      <c r="F286">
        <v>80.881599179999995</v>
      </c>
      <c r="G286">
        <v>81.357702349999997</v>
      </c>
      <c r="H286">
        <v>81.922675029999994</v>
      </c>
      <c r="I286">
        <v>85.076252719999999</v>
      </c>
    </row>
    <row r="287" spans="1:9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66.382978719999997</v>
      </c>
      <c r="F287">
        <v>64.821428569999995</v>
      </c>
      <c r="G287">
        <v>64.535379370000001</v>
      </c>
      <c r="H287">
        <v>65.339366519999999</v>
      </c>
      <c r="I287">
        <v>69.324577860000005</v>
      </c>
    </row>
    <row r="288" spans="1:9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84.960159360000006</v>
      </c>
      <c r="F288">
        <v>87.826961769999997</v>
      </c>
      <c r="G288">
        <v>82.53493014</v>
      </c>
      <c r="H288">
        <v>87.893700789999997</v>
      </c>
      <c r="I288">
        <v>84.723523900000004</v>
      </c>
    </row>
    <row r="289" spans="1:9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76.708860759999993</v>
      </c>
      <c r="F289">
        <v>77.247956400000007</v>
      </c>
      <c r="G289">
        <v>75.502008029999999</v>
      </c>
      <c r="H289">
        <v>76.792698830000006</v>
      </c>
      <c r="I289">
        <v>80.056179779999994</v>
      </c>
    </row>
    <row r="290" spans="1:9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69.545957920000006</v>
      </c>
      <c r="F290">
        <v>69.154774970000005</v>
      </c>
      <c r="G290">
        <v>68.678815490000005</v>
      </c>
      <c r="H290">
        <v>71.444568869999998</v>
      </c>
      <c r="I290">
        <v>71.282633369999999</v>
      </c>
    </row>
    <row r="292" spans="1:9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71.332444229999993</v>
      </c>
      <c r="F292">
        <v>70.269604830000006</v>
      </c>
      <c r="G292">
        <v>70.850432479999995</v>
      </c>
      <c r="H292">
        <v>68.473223480000001</v>
      </c>
      <c r="I292">
        <v>70.683372750000004</v>
      </c>
    </row>
    <row r="293" spans="1:9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69.376899699999996</v>
      </c>
      <c r="F293">
        <v>67.050691240000006</v>
      </c>
      <c r="G293">
        <v>66.209000759999995</v>
      </c>
      <c r="H293">
        <v>65.756630270000002</v>
      </c>
      <c r="I293">
        <v>67.616959059999999</v>
      </c>
    </row>
    <row r="294" spans="1:9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71.410256410000002</v>
      </c>
      <c r="F294">
        <v>69.240506330000002</v>
      </c>
      <c r="G294">
        <v>70.935633710000005</v>
      </c>
      <c r="H294">
        <v>66.281441200000003</v>
      </c>
      <c r="I294">
        <v>70.151216309999995</v>
      </c>
    </row>
    <row r="295" spans="1:9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77.622890679999998</v>
      </c>
      <c r="F295">
        <v>78.928312820000002</v>
      </c>
      <c r="G295">
        <v>78.993435450000007</v>
      </c>
      <c r="H295">
        <v>76.291578200000004</v>
      </c>
      <c r="I295">
        <v>76.945244959999997</v>
      </c>
    </row>
    <row r="296" spans="1:9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68.421052630000005</v>
      </c>
      <c r="F296">
        <v>68.134328359999998</v>
      </c>
      <c r="G296">
        <v>64.976599059999998</v>
      </c>
      <c r="H296">
        <v>65.289912630000003</v>
      </c>
      <c r="I296">
        <v>68.156424580000007</v>
      </c>
    </row>
    <row r="297" spans="1:9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76.217079010000006</v>
      </c>
      <c r="F297">
        <v>72.959604290000001</v>
      </c>
      <c r="G297">
        <v>73.913043479999999</v>
      </c>
      <c r="H297">
        <v>67.84788245</v>
      </c>
      <c r="I297">
        <v>71.704450039999998</v>
      </c>
    </row>
    <row r="298" spans="1:9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76.943699730000006</v>
      </c>
      <c r="F298">
        <v>72.995090020000006</v>
      </c>
      <c r="G298">
        <v>75.95146167</v>
      </c>
      <c r="H298">
        <v>73.326015369999993</v>
      </c>
      <c r="I298">
        <v>74.312955689999995</v>
      </c>
    </row>
    <row r="299" spans="1:9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53.206650830000001</v>
      </c>
      <c r="F299">
        <v>51.241534989999998</v>
      </c>
      <c r="G299">
        <v>50.125944580000002</v>
      </c>
      <c r="H299">
        <v>54.941860470000002</v>
      </c>
      <c r="I299">
        <v>59.016393440000002</v>
      </c>
    </row>
    <row r="300" spans="1:9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63.57738647</v>
      </c>
      <c r="F300">
        <v>62.324273660000003</v>
      </c>
      <c r="G300">
        <v>67.389162560000003</v>
      </c>
      <c r="H300">
        <v>61.643835619999997</v>
      </c>
      <c r="I300">
        <v>64.79321315</v>
      </c>
    </row>
    <row r="301" spans="1:9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67.975077880000001</v>
      </c>
      <c r="F301">
        <v>66.97307945</v>
      </c>
      <c r="G301">
        <v>68.782722509999999</v>
      </c>
      <c r="H301">
        <v>64.46911867</v>
      </c>
      <c r="I301">
        <v>63.266712609999999</v>
      </c>
    </row>
    <row r="302" spans="1:9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61.132075469999997</v>
      </c>
      <c r="F302">
        <v>62.776659960000003</v>
      </c>
      <c r="G302">
        <v>64.604125080000003</v>
      </c>
      <c r="H302">
        <v>57.936507939999998</v>
      </c>
      <c r="I302">
        <v>64.358600580000001</v>
      </c>
    </row>
    <row r="303" spans="1:9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73.303167419999994</v>
      </c>
      <c r="F303">
        <v>71.392564590000006</v>
      </c>
      <c r="G303">
        <v>69.724770640000003</v>
      </c>
      <c r="H303">
        <v>69.585561499999997</v>
      </c>
      <c r="I303">
        <v>74.071573259999994</v>
      </c>
    </row>
    <row r="304" spans="1:9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81.854304639999995</v>
      </c>
      <c r="F304">
        <v>83.580080749999993</v>
      </c>
      <c r="G304">
        <v>81.811748050000006</v>
      </c>
      <c r="H304">
        <v>82.585751979999998</v>
      </c>
      <c r="I304">
        <v>82.116040960000007</v>
      </c>
    </row>
    <row r="306" spans="1:9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73.71323529</v>
      </c>
      <c r="F306">
        <v>72.737774360000003</v>
      </c>
      <c r="G306">
        <v>72.822943440000003</v>
      </c>
      <c r="H306">
        <v>72.870713249999994</v>
      </c>
      <c r="I306">
        <v>75.859473019999996</v>
      </c>
    </row>
    <row r="307" spans="1:9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63.00768386</v>
      </c>
      <c r="F307">
        <v>60.748663100000002</v>
      </c>
      <c r="G307">
        <v>59.397590360000002</v>
      </c>
      <c r="H307">
        <v>62.1040724</v>
      </c>
      <c r="I307">
        <v>64.542294319999996</v>
      </c>
    </row>
    <row r="308" spans="1:9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77.785817660000006</v>
      </c>
      <c r="F308">
        <v>76.179940999999999</v>
      </c>
      <c r="G308">
        <v>78.410794600000003</v>
      </c>
      <c r="H308">
        <v>74.849849849999998</v>
      </c>
      <c r="I308">
        <v>79.720279719999994</v>
      </c>
    </row>
    <row r="309" spans="1:9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79.934747150000007</v>
      </c>
      <c r="F309">
        <v>79.682539680000005</v>
      </c>
      <c r="G309">
        <v>75.809199320000005</v>
      </c>
      <c r="H309">
        <v>76</v>
      </c>
      <c r="I309">
        <v>76.182432430000006</v>
      </c>
    </row>
    <row r="310" spans="1:9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64.008179960000007</v>
      </c>
      <c r="F310">
        <v>62.150537630000002</v>
      </c>
      <c r="G310">
        <v>61.424016999999999</v>
      </c>
      <c r="H310">
        <v>66.482300879999997</v>
      </c>
      <c r="I310">
        <v>69.082672709999997</v>
      </c>
    </row>
    <row r="311" spans="1:9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73.548387099999999</v>
      </c>
      <c r="F311">
        <v>74.659009330000004</v>
      </c>
      <c r="G311">
        <v>72.184936609999994</v>
      </c>
      <c r="H311">
        <v>73.200612559999996</v>
      </c>
      <c r="I311">
        <v>75.231676500000006</v>
      </c>
    </row>
    <row r="312" spans="1:9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68.191721130000005</v>
      </c>
      <c r="F312">
        <v>66.482910689999997</v>
      </c>
      <c r="G312">
        <v>65.268065269999994</v>
      </c>
      <c r="H312">
        <v>72.030237580000005</v>
      </c>
      <c r="I312">
        <v>75.282167040000004</v>
      </c>
    </row>
    <row r="313" spans="1:9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70.073589530000007</v>
      </c>
      <c r="F313">
        <v>72.835314089999997</v>
      </c>
      <c r="G313">
        <v>72.56097561</v>
      </c>
      <c r="H313">
        <v>71.877655059999995</v>
      </c>
      <c r="I313">
        <v>78.558558559999994</v>
      </c>
    </row>
    <row r="314" spans="1:9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82.952182949999994</v>
      </c>
      <c r="F314">
        <v>79.692645440000007</v>
      </c>
      <c r="G314">
        <v>78.459821430000005</v>
      </c>
      <c r="H314">
        <v>76.73888255</v>
      </c>
      <c r="I314">
        <v>82.066508310000003</v>
      </c>
    </row>
    <row r="315" spans="1:9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70.997679809999994</v>
      </c>
      <c r="F315">
        <v>72.417840380000001</v>
      </c>
      <c r="G315">
        <v>72.565320670000006</v>
      </c>
      <c r="H315">
        <v>75</v>
      </c>
      <c r="I315">
        <v>75.812274369999997</v>
      </c>
    </row>
    <row r="316" spans="1:9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75.134770889999999</v>
      </c>
      <c r="F316">
        <v>75.280898879999995</v>
      </c>
      <c r="G316">
        <v>77.539341919999998</v>
      </c>
      <c r="H316">
        <v>76.742532010000005</v>
      </c>
      <c r="I316">
        <v>78.80794702</v>
      </c>
    </row>
    <row r="317" spans="1:9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77.898248539999997</v>
      </c>
      <c r="F317">
        <v>72.113821139999999</v>
      </c>
      <c r="G317">
        <v>73.909090910000003</v>
      </c>
      <c r="H317">
        <v>71.722846439999998</v>
      </c>
      <c r="I317">
        <v>73.457943929999999</v>
      </c>
    </row>
    <row r="318" spans="1:9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78.919397700000005</v>
      </c>
      <c r="F318">
        <v>77.739130430000003</v>
      </c>
      <c r="G318">
        <v>79.369138960000001</v>
      </c>
      <c r="H318">
        <v>75.476839240000004</v>
      </c>
      <c r="I318">
        <v>77.990430619999998</v>
      </c>
    </row>
    <row r="320" spans="1:9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72.680909720000002</v>
      </c>
      <c r="F320">
        <v>73.243503369999999</v>
      </c>
      <c r="G320">
        <v>73.762166739999998</v>
      </c>
      <c r="H320">
        <v>75.010814710000005</v>
      </c>
      <c r="I320">
        <v>74.767441860000005</v>
      </c>
    </row>
    <row r="321" spans="1:9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72.368421049999995</v>
      </c>
      <c r="F321">
        <v>70.338983049999996</v>
      </c>
      <c r="G321">
        <v>65.478424020000006</v>
      </c>
      <c r="H321">
        <v>68.642951249999996</v>
      </c>
      <c r="I321">
        <v>67.918622850000006</v>
      </c>
    </row>
    <row r="322" spans="1:9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71.048430019999998</v>
      </c>
      <c r="F322">
        <v>71.860095389999998</v>
      </c>
      <c r="G322">
        <v>73.140954500000007</v>
      </c>
      <c r="H322">
        <v>75.165562910000006</v>
      </c>
      <c r="I322">
        <v>73.067915690000007</v>
      </c>
    </row>
    <row r="323" spans="1:9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79.40594059</v>
      </c>
      <c r="F323">
        <v>79.234449760000004</v>
      </c>
      <c r="G323">
        <v>82.279792749999999</v>
      </c>
      <c r="H323">
        <v>84.531886020000002</v>
      </c>
      <c r="I323">
        <v>80.895196510000005</v>
      </c>
    </row>
    <row r="324" spans="1:9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71.837253660000002</v>
      </c>
      <c r="F324">
        <v>71.419354839999997</v>
      </c>
      <c r="G324">
        <v>73.213046500000004</v>
      </c>
      <c r="H324">
        <v>75.652173910000002</v>
      </c>
      <c r="I324">
        <v>76.31378522</v>
      </c>
    </row>
    <row r="325" spans="1:9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68.5546875</v>
      </c>
      <c r="F325">
        <v>72.908366529999995</v>
      </c>
      <c r="G325">
        <v>68.052516409999996</v>
      </c>
      <c r="H325">
        <v>71.269487749999996</v>
      </c>
      <c r="I325">
        <v>74.229074890000007</v>
      </c>
    </row>
    <row r="326" spans="1:9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69.610935859999998</v>
      </c>
      <c r="F326">
        <v>70.247046190000006</v>
      </c>
      <c r="G326">
        <v>70.427163199999995</v>
      </c>
      <c r="H326">
        <v>70.803782510000005</v>
      </c>
      <c r="I326">
        <v>75.358851670000007</v>
      </c>
    </row>
    <row r="327" spans="1:9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75.578947369999995</v>
      </c>
      <c r="F327">
        <v>76.394422309999996</v>
      </c>
      <c r="G327">
        <v>77.607361960000006</v>
      </c>
      <c r="H327">
        <v>76.995798320000006</v>
      </c>
      <c r="I327">
        <v>74.161735699999994</v>
      </c>
    </row>
    <row r="329" spans="1:9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71.000721670000004</v>
      </c>
      <c r="F329">
        <v>69.823708210000007</v>
      </c>
      <c r="G329">
        <v>71.645954860000003</v>
      </c>
      <c r="H329">
        <v>71.7371263</v>
      </c>
      <c r="I329">
        <v>73.470780989999994</v>
      </c>
    </row>
    <row r="330" spans="1:9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66.91176471</v>
      </c>
      <c r="F330">
        <v>59.842519690000003</v>
      </c>
      <c r="G330">
        <v>63.953488370000002</v>
      </c>
      <c r="H330">
        <v>59.750390019999998</v>
      </c>
      <c r="I330">
        <v>66.068515500000004</v>
      </c>
    </row>
    <row r="331" spans="1:9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65.984654730000003</v>
      </c>
      <c r="F331">
        <v>64.609323700000004</v>
      </c>
      <c r="G331">
        <v>68.815592199999998</v>
      </c>
      <c r="H331">
        <v>68.960244650000007</v>
      </c>
      <c r="I331">
        <v>69.352159470000004</v>
      </c>
    </row>
    <row r="332" spans="1:9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65.779092700000007</v>
      </c>
      <c r="F332">
        <v>63.241106719999998</v>
      </c>
      <c r="G332">
        <v>65.178571430000005</v>
      </c>
      <c r="H332">
        <v>68.127490039999998</v>
      </c>
      <c r="I332">
        <v>68.152866239999994</v>
      </c>
    </row>
    <row r="333" spans="1:9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75.342465750000002</v>
      </c>
      <c r="F333">
        <v>76.287932249999997</v>
      </c>
      <c r="G333">
        <v>77.777777779999994</v>
      </c>
      <c r="H333">
        <v>75.21982414</v>
      </c>
      <c r="I333">
        <v>78.624689309999994</v>
      </c>
    </row>
    <row r="334" spans="1:9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69.314796430000001</v>
      </c>
      <c r="F334">
        <v>67.711301039999995</v>
      </c>
      <c r="G334">
        <v>70.468431769999995</v>
      </c>
      <c r="H334">
        <v>70.166320170000006</v>
      </c>
      <c r="I334">
        <v>70.537634409999995</v>
      </c>
    </row>
    <row r="335" spans="1:9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74.443738080000003</v>
      </c>
      <c r="F335">
        <v>75.549633580000005</v>
      </c>
      <c r="G335">
        <v>75.402446879999999</v>
      </c>
      <c r="H335">
        <v>76.540755469999993</v>
      </c>
      <c r="I335">
        <v>76.732026140000002</v>
      </c>
    </row>
    <row r="336" spans="1:9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76.675849400000004</v>
      </c>
      <c r="F336">
        <v>74.815498149999996</v>
      </c>
      <c r="G336">
        <v>74.324324320000002</v>
      </c>
      <c r="H336">
        <v>77.015250539999997</v>
      </c>
      <c r="I336">
        <v>80.178173720000004</v>
      </c>
    </row>
    <row r="338" spans="1:9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68.083647580000004</v>
      </c>
      <c r="F338">
        <v>68.788894209999995</v>
      </c>
      <c r="G338">
        <v>68.240396529999998</v>
      </c>
      <c r="H338">
        <v>68.837209299999998</v>
      </c>
      <c r="I338">
        <v>69.703782070000003</v>
      </c>
    </row>
    <row r="339" spans="1:9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65.429234339999994</v>
      </c>
      <c r="F339">
        <v>67.628205129999998</v>
      </c>
      <c r="G339">
        <v>63.69636964</v>
      </c>
      <c r="H339">
        <v>65.418118469999996</v>
      </c>
      <c r="I339">
        <v>62.171628720000001</v>
      </c>
    </row>
    <row r="340" spans="1:9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72.986683580000005</v>
      </c>
      <c r="F340">
        <v>72.751149049999995</v>
      </c>
      <c r="G340">
        <v>75.107296140000003</v>
      </c>
      <c r="H340">
        <v>74.550484089999998</v>
      </c>
      <c r="I340">
        <v>78.193832599999993</v>
      </c>
    </row>
    <row r="341" spans="1:9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66.760563379999994</v>
      </c>
      <c r="F341">
        <v>67.531219980000003</v>
      </c>
      <c r="G341">
        <v>64.694082249999994</v>
      </c>
      <c r="H341">
        <v>65.939771550000003</v>
      </c>
      <c r="I341">
        <v>67.791077259999994</v>
      </c>
    </row>
    <row r="342" spans="1:9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64.00532269</v>
      </c>
      <c r="F342">
        <v>63.944076529999997</v>
      </c>
      <c r="G342">
        <v>64.222222220000006</v>
      </c>
      <c r="H342">
        <v>61.786786790000001</v>
      </c>
      <c r="I342">
        <v>62.0303757</v>
      </c>
    </row>
    <row r="343" spans="1:9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68.262806240000003</v>
      </c>
      <c r="F343">
        <v>69.778869779999994</v>
      </c>
      <c r="G343">
        <v>65.641711229999999</v>
      </c>
      <c r="H343">
        <v>69.987228610000003</v>
      </c>
      <c r="I343">
        <v>67.5224647</v>
      </c>
    </row>
    <row r="344" spans="1:9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60.510805499999996</v>
      </c>
      <c r="F344">
        <v>59.371833840000001</v>
      </c>
      <c r="G344">
        <v>64.007597340000004</v>
      </c>
      <c r="H344">
        <v>61.4</v>
      </c>
      <c r="I344">
        <v>67.567567569999994</v>
      </c>
    </row>
    <row r="345" spans="1:9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75.805297069999995</v>
      </c>
      <c r="F345">
        <v>77.312138730000001</v>
      </c>
      <c r="G345">
        <v>76.829268290000002</v>
      </c>
      <c r="H345">
        <v>80.046765390000004</v>
      </c>
      <c r="I345">
        <v>79.898648649999998</v>
      </c>
    </row>
    <row r="347" spans="1:9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67.708599129999996</v>
      </c>
      <c r="F347">
        <v>66.819864679999995</v>
      </c>
      <c r="G347">
        <v>67.338447540000004</v>
      </c>
      <c r="H347">
        <v>67.223580549999994</v>
      </c>
    </row>
    <row r="348" spans="1:9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65.508365510000004</v>
      </c>
      <c r="F348">
        <v>65.56962025</v>
      </c>
      <c r="G348">
        <v>63.376623379999998</v>
      </c>
      <c r="H348">
        <v>65.552699230000002</v>
      </c>
    </row>
    <row r="349" spans="1:9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69.277845780000007</v>
      </c>
      <c r="F349">
        <v>65.689865690000005</v>
      </c>
      <c r="G349">
        <v>66.089108909999993</v>
      </c>
      <c r="H349">
        <v>65.555555560000002</v>
      </c>
    </row>
    <row r="350" spans="1:9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65.997770349999996</v>
      </c>
      <c r="F350">
        <v>64.976415090000003</v>
      </c>
      <c r="G350">
        <v>64.637002339999995</v>
      </c>
      <c r="H350">
        <v>66.487935660000005</v>
      </c>
    </row>
    <row r="351" spans="1:9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70.852017939999996</v>
      </c>
      <c r="F351">
        <v>70.113935139999995</v>
      </c>
      <c r="G351">
        <v>67.429577460000004</v>
      </c>
      <c r="H351">
        <v>69.117647059999996</v>
      </c>
    </row>
    <row r="352" spans="1:9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63.1916996</v>
      </c>
      <c r="F352">
        <v>61.124694380000001</v>
      </c>
      <c r="G352">
        <v>65.742167440000003</v>
      </c>
      <c r="H352">
        <v>63.240332840000001</v>
      </c>
    </row>
    <row r="353" spans="1:9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77.056277059999999</v>
      </c>
      <c r="F353">
        <v>78.289962829999993</v>
      </c>
      <c r="G353">
        <v>75.517751480000001</v>
      </c>
      <c r="H353">
        <v>76.484751200000005</v>
      </c>
    </row>
    <row r="354" spans="1:9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61.192214110000002</v>
      </c>
      <c r="F354">
        <v>62.011834319999998</v>
      </c>
      <c r="G354">
        <v>65.291262140000001</v>
      </c>
      <c r="H354">
        <v>63.967611339999998</v>
      </c>
    </row>
    <row r="355" spans="1:9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I355">
        <v>70.614805520000004</v>
      </c>
    </row>
    <row r="356" spans="1:9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I356">
        <v>69.57284962</v>
      </c>
    </row>
    <row r="358" spans="1:9" x14ac:dyDescent="0.3">
      <c r="A358" t="s">
        <v>194</v>
      </c>
    </row>
    <row r="359" spans="1:9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9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9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9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9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9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9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76.369446139999994</v>
      </c>
      <c r="F366">
        <v>76.818322499999994</v>
      </c>
      <c r="G366">
        <v>76.212023270000003</v>
      </c>
      <c r="H366">
        <v>77.571810290000002</v>
      </c>
      <c r="I366">
        <v>77.108433730000002</v>
      </c>
    </row>
    <row r="367" spans="1:9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78.222778469999994</v>
      </c>
      <c r="F367">
        <v>78.776041669999998</v>
      </c>
      <c r="G367">
        <v>79.269882659999993</v>
      </c>
      <c r="H367">
        <v>83.109919570000002</v>
      </c>
      <c r="I367">
        <v>80.082987549999999</v>
      </c>
    </row>
    <row r="368" spans="1:9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75.56008147</v>
      </c>
      <c r="F368">
        <v>78.535096640000006</v>
      </c>
      <c r="G368">
        <v>75.028506269999994</v>
      </c>
      <c r="H368">
        <v>77.828571429999997</v>
      </c>
      <c r="I368">
        <v>76.477987420000005</v>
      </c>
    </row>
    <row r="369" spans="1:9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82.947976879999999</v>
      </c>
      <c r="F369">
        <v>82.252358490000006</v>
      </c>
      <c r="G369">
        <v>81.774865989999995</v>
      </c>
      <c r="H369">
        <v>82.169576059999997</v>
      </c>
      <c r="I369">
        <v>84.507042249999998</v>
      </c>
    </row>
    <row r="370" spans="1:9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74.369747899999993</v>
      </c>
      <c r="F370">
        <v>74.236641219999996</v>
      </c>
      <c r="G370">
        <v>73.868312759999995</v>
      </c>
      <c r="H370">
        <v>78.087649400000004</v>
      </c>
      <c r="I370">
        <v>73.608247419999998</v>
      </c>
    </row>
    <row r="371" spans="1:9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78.823529410000006</v>
      </c>
      <c r="F371">
        <v>78.087649400000004</v>
      </c>
      <c r="G371">
        <v>77.412731010000002</v>
      </c>
      <c r="H371">
        <v>77.868852459999999</v>
      </c>
      <c r="I371">
        <v>78.07017544</v>
      </c>
    </row>
    <row r="372" spans="1:9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68.301225919999993</v>
      </c>
      <c r="F372">
        <v>66.853408029999997</v>
      </c>
      <c r="G372">
        <v>66.602129719999994</v>
      </c>
      <c r="H372">
        <v>65.600882029999994</v>
      </c>
      <c r="I372">
        <v>66.494312309999998</v>
      </c>
    </row>
    <row r="373" spans="1:9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72.9903537</v>
      </c>
      <c r="F373">
        <v>75.708061000000001</v>
      </c>
      <c r="G373">
        <v>76.018626310000002</v>
      </c>
      <c r="H373">
        <v>76.096997689999995</v>
      </c>
      <c r="I373">
        <v>73.877068559999998</v>
      </c>
    </row>
    <row r="375" spans="1:9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70.970328789999996</v>
      </c>
      <c r="F375">
        <v>69.401330380000005</v>
      </c>
      <c r="G375">
        <v>71.217443970000005</v>
      </c>
      <c r="H375">
        <v>70.001272749999998</v>
      </c>
      <c r="I375">
        <v>71.878211719999996</v>
      </c>
    </row>
    <row r="376" spans="1:9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66.444937179999997</v>
      </c>
      <c r="F376">
        <v>64.020393299999995</v>
      </c>
      <c r="G376">
        <v>60.683760679999999</v>
      </c>
      <c r="H376">
        <v>60.338983050000003</v>
      </c>
      <c r="I376">
        <v>61.56957929</v>
      </c>
    </row>
    <row r="377" spans="1:9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73.300573299999996</v>
      </c>
      <c r="F377">
        <v>74.767146490000002</v>
      </c>
      <c r="G377">
        <v>76.017699120000003</v>
      </c>
      <c r="H377">
        <v>75.900000000000006</v>
      </c>
      <c r="I377">
        <v>76.414189840000006</v>
      </c>
    </row>
    <row r="378" spans="1:9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70.413064360000007</v>
      </c>
      <c r="F378">
        <v>68.684759920000005</v>
      </c>
      <c r="G378">
        <v>75.813449019999993</v>
      </c>
      <c r="H378">
        <v>72.045454550000002</v>
      </c>
      <c r="I378">
        <v>73.922902489999998</v>
      </c>
    </row>
    <row r="379" spans="1:9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70.142857140000004</v>
      </c>
      <c r="F379">
        <v>69.047619049999994</v>
      </c>
      <c r="G379">
        <v>72.580645160000003</v>
      </c>
      <c r="H379">
        <v>69.578544059999999</v>
      </c>
      <c r="I379">
        <v>72.544283410000006</v>
      </c>
    </row>
    <row r="380" spans="1:9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65.047770700000001</v>
      </c>
      <c r="F380">
        <v>61.102106970000001</v>
      </c>
      <c r="G380">
        <v>62.15334421</v>
      </c>
      <c r="H380">
        <v>60.811930410000002</v>
      </c>
      <c r="I380">
        <v>63.540753719999998</v>
      </c>
    </row>
    <row r="381" spans="1:9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68.571428569999995</v>
      </c>
      <c r="F381">
        <v>66.666666669999998</v>
      </c>
      <c r="G381">
        <v>68.043478260000001</v>
      </c>
      <c r="H381">
        <v>67.330210769999994</v>
      </c>
      <c r="I381">
        <v>69.731800770000007</v>
      </c>
    </row>
    <row r="382" spans="1:9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80.98782138</v>
      </c>
      <c r="F382">
        <v>79.780671690000005</v>
      </c>
      <c r="G382">
        <v>82.220708450000004</v>
      </c>
      <c r="H382">
        <v>82.3200559</v>
      </c>
      <c r="I382">
        <v>83.253260119999993</v>
      </c>
    </row>
    <row r="384" spans="1:9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73.600129089999996</v>
      </c>
      <c r="F384">
        <v>74.441048739999999</v>
      </c>
      <c r="G384">
        <v>73.683333329999996</v>
      </c>
      <c r="H384">
        <v>74.307178629999996</v>
      </c>
      <c r="I384">
        <v>74.670496790000001</v>
      </c>
    </row>
    <row r="385" spans="1:9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70.259638080000002</v>
      </c>
      <c r="F385">
        <v>69.809885929999993</v>
      </c>
      <c r="G385">
        <v>70.436187399999994</v>
      </c>
      <c r="H385">
        <v>71.022727270000004</v>
      </c>
      <c r="I385">
        <v>71.856786009999993</v>
      </c>
    </row>
    <row r="386" spans="1:9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67.092337920000006</v>
      </c>
      <c r="F386">
        <v>69.744597249999998</v>
      </c>
      <c r="G386">
        <v>64.550264549999994</v>
      </c>
      <c r="H386">
        <v>67.364016739999997</v>
      </c>
      <c r="I386">
        <v>67.221644119999993</v>
      </c>
    </row>
    <row r="387" spans="1:9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79.138461539999994</v>
      </c>
      <c r="F387">
        <v>80.237648530000001</v>
      </c>
      <c r="G387">
        <v>80.467229070000002</v>
      </c>
      <c r="H387">
        <v>78.497587870000004</v>
      </c>
      <c r="I387">
        <v>75.989617129999999</v>
      </c>
    </row>
    <row r="388" spans="1:9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73.4375</v>
      </c>
      <c r="F388">
        <v>73.504273499999996</v>
      </c>
      <c r="G388">
        <v>75</v>
      </c>
      <c r="H388">
        <v>73.558118899999997</v>
      </c>
      <c r="I388">
        <v>78.642533940000007</v>
      </c>
    </row>
    <row r="389" spans="1:9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75.218427320000004</v>
      </c>
      <c r="F389">
        <v>76.542207790000006</v>
      </c>
      <c r="G389">
        <v>74.322033899999994</v>
      </c>
      <c r="H389">
        <v>78.758169929999994</v>
      </c>
      <c r="I389">
        <v>78.378378380000001</v>
      </c>
    </row>
    <row r="391" spans="1:9" x14ac:dyDescent="0.3">
      <c r="A391" t="s">
        <v>233</v>
      </c>
    </row>
    <row r="392" spans="1:9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9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9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9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9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9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72.500462020000001</v>
      </c>
      <c r="F398">
        <v>71.428571430000005</v>
      </c>
      <c r="G398">
        <v>69.833591330000004</v>
      </c>
      <c r="H398">
        <v>70.277492289999998</v>
      </c>
      <c r="I398">
        <v>71.490467940000002</v>
      </c>
    </row>
    <row r="399" spans="1:9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73.86478305</v>
      </c>
      <c r="F399">
        <v>72.309299899999999</v>
      </c>
      <c r="G399">
        <v>69.844559590000003</v>
      </c>
      <c r="H399">
        <v>72.60606061</v>
      </c>
      <c r="I399">
        <v>74.426605499999994</v>
      </c>
    </row>
    <row r="400" spans="1:9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72.868217049999998</v>
      </c>
      <c r="F400">
        <v>68.912337660000006</v>
      </c>
      <c r="G400">
        <v>62.956945570000002</v>
      </c>
      <c r="H400">
        <v>64.823717950000002</v>
      </c>
      <c r="I400">
        <v>69.20289855</v>
      </c>
    </row>
    <row r="401" spans="1:9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73.083475300000003</v>
      </c>
      <c r="F401">
        <v>72.676923079999995</v>
      </c>
      <c r="G401">
        <v>72.599388379999994</v>
      </c>
      <c r="H401">
        <v>73.521681999999998</v>
      </c>
      <c r="I401">
        <v>71.213208899999998</v>
      </c>
    </row>
    <row r="402" spans="1:9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73.526745239999997</v>
      </c>
      <c r="F402">
        <v>73.140857389999994</v>
      </c>
    </row>
    <row r="403" spans="1:9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57.518796989999998</v>
      </c>
      <c r="F403">
        <v>65.798045599999995</v>
      </c>
    </row>
    <row r="404" spans="1:9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G404">
        <v>72.774869109999997</v>
      </c>
      <c r="H404">
        <v>70.236220470000006</v>
      </c>
      <c r="I404">
        <v>71.772253410000005</v>
      </c>
    </row>
    <row r="406" spans="1:9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68.521888039999993</v>
      </c>
      <c r="F406">
        <v>69.283807830000001</v>
      </c>
      <c r="G406">
        <v>68.389955689999994</v>
      </c>
      <c r="H406">
        <v>68.244113859999999</v>
      </c>
      <c r="I406">
        <v>69.429803550000003</v>
      </c>
    </row>
    <row r="407" spans="1:9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61.8018018</v>
      </c>
      <c r="F407">
        <v>61.814556330000002</v>
      </c>
      <c r="G407">
        <v>61.310133059999998</v>
      </c>
      <c r="H407">
        <v>54.186046509999997</v>
      </c>
      <c r="I407">
        <v>58.789289869999998</v>
      </c>
    </row>
    <row r="408" spans="1:9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73.680738790000007</v>
      </c>
      <c r="F408">
        <v>74.008207929999998</v>
      </c>
      <c r="G408">
        <v>71.609886439999997</v>
      </c>
      <c r="H408">
        <v>68.994234469999995</v>
      </c>
      <c r="I408">
        <v>71.760154740000004</v>
      </c>
    </row>
    <row r="409" spans="1:9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74.187725630000003</v>
      </c>
      <c r="F409">
        <v>75.044722719999996</v>
      </c>
      <c r="G409">
        <v>73.094582189999997</v>
      </c>
      <c r="H409">
        <v>71.415441180000002</v>
      </c>
      <c r="I409">
        <v>73.966165410000002</v>
      </c>
    </row>
    <row r="410" spans="1:9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65.862848529999994</v>
      </c>
      <c r="F410">
        <v>64.179104480000007</v>
      </c>
      <c r="G410">
        <v>64.074650079999998</v>
      </c>
      <c r="H410">
        <v>69.414893620000001</v>
      </c>
      <c r="I410">
        <v>65.069124419999994</v>
      </c>
    </row>
    <row r="411" spans="1:9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72.217573220000006</v>
      </c>
      <c r="F411">
        <v>70.967741939999996</v>
      </c>
      <c r="G411">
        <v>68.949771690000006</v>
      </c>
      <c r="H411">
        <v>69.639278559999994</v>
      </c>
      <c r="I411">
        <v>71.819038640000002</v>
      </c>
    </row>
    <row r="412" spans="1:9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69.043321300000002</v>
      </c>
      <c r="F412">
        <v>70.783410140000001</v>
      </c>
      <c r="G412">
        <v>71.499503480000001</v>
      </c>
      <c r="H412">
        <v>76.908023479999997</v>
      </c>
      <c r="I412">
        <v>74.537987680000001</v>
      </c>
    </row>
    <row r="413" spans="1:9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71.248025279999993</v>
      </c>
      <c r="F413">
        <v>72.826938139999996</v>
      </c>
      <c r="G413">
        <v>72.504230120000003</v>
      </c>
      <c r="H413">
        <v>71.521562250000002</v>
      </c>
      <c r="I413">
        <v>72.993960310000006</v>
      </c>
    </row>
    <row r="414" spans="1:9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52.314165500000001</v>
      </c>
      <c r="F414">
        <v>57.466063349999999</v>
      </c>
      <c r="G414">
        <v>59.28143713</v>
      </c>
      <c r="H414">
        <v>55.760368659999997</v>
      </c>
      <c r="I414">
        <v>58.991596639999997</v>
      </c>
    </row>
    <row r="416" spans="1:9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69.675524100000004</v>
      </c>
      <c r="F416">
        <v>69.780219779999996</v>
      </c>
      <c r="G416">
        <v>68.967912209999994</v>
      </c>
      <c r="H416">
        <v>70.445165090000003</v>
      </c>
      <c r="I416">
        <v>73.081429409999998</v>
      </c>
    </row>
    <row r="417" spans="1:9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75.059101650000002</v>
      </c>
      <c r="F417">
        <v>70.573870569999997</v>
      </c>
      <c r="G417">
        <v>73.358585860000005</v>
      </c>
      <c r="H417">
        <v>75.033738189999994</v>
      </c>
      <c r="I417">
        <v>73.002754820000007</v>
      </c>
    </row>
    <row r="418" spans="1:9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58.423913040000002</v>
      </c>
      <c r="F418">
        <v>62.362637360000001</v>
      </c>
    </row>
    <row r="419" spans="1:9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63.340122200000003</v>
      </c>
      <c r="F419">
        <v>61.486939049999997</v>
      </c>
      <c r="G419">
        <v>61.543762919999999</v>
      </c>
      <c r="H419">
        <v>66.540212440000005</v>
      </c>
      <c r="I419">
        <v>69.86506747</v>
      </c>
    </row>
    <row r="420" spans="1:9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77.687296419999996</v>
      </c>
      <c r="F420">
        <v>75.020475020000006</v>
      </c>
      <c r="G420">
        <v>73.356401379999994</v>
      </c>
      <c r="H420">
        <v>74.470134869999995</v>
      </c>
      <c r="I420">
        <v>76.881232999999995</v>
      </c>
    </row>
    <row r="421" spans="1:9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73.886462879999996</v>
      </c>
      <c r="F421">
        <v>74.855729600000004</v>
      </c>
    </row>
    <row r="422" spans="1:9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72.696534229999997</v>
      </c>
      <c r="F422">
        <v>73.913043479999999</v>
      </c>
    </row>
    <row r="423" spans="1:9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62.199036919999998</v>
      </c>
      <c r="F423">
        <v>67.128027680000002</v>
      </c>
    </row>
    <row r="424" spans="1:9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G424">
        <v>70.043668120000007</v>
      </c>
      <c r="H424">
        <v>70.568876349999996</v>
      </c>
      <c r="I424">
        <v>73.890705280000006</v>
      </c>
    </row>
    <row r="425" spans="1:9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G425">
        <v>68.80794702</v>
      </c>
      <c r="H425">
        <v>68.717948719999995</v>
      </c>
      <c r="I425">
        <v>72.047244090000007</v>
      </c>
    </row>
    <row r="427" spans="1:9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78.027838029999998</v>
      </c>
      <c r="F427">
        <v>77.348567279999997</v>
      </c>
      <c r="G427">
        <v>77.201198950000006</v>
      </c>
      <c r="H427">
        <v>78.395061729999995</v>
      </c>
      <c r="I427">
        <v>79.414972730000002</v>
      </c>
    </row>
    <row r="428" spans="1:9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77.818181820000007</v>
      </c>
      <c r="F428">
        <v>75.746714460000007</v>
      </c>
      <c r="G428">
        <v>76.666666669999998</v>
      </c>
      <c r="H428">
        <v>80.352644839999996</v>
      </c>
      <c r="I428">
        <v>84.294478530000006</v>
      </c>
    </row>
    <row r="429" spans="1:9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86.847389559999996</v>
      </c>
      <c r="F429">
        <v>84.879406309999993</v>
      </c>
      <c r="G429">
        <v>82.662835250000001</v>
      </c>
      <c r="H429">
        <v>82.625482629999993</v>
      </c>
      <c r="I429">
        <v>84.470820970000005</v>
      </c>
    </row>
    <row r="430" spans="1:9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78.175182480000004</v>
      </c>
      <c r="F430">
        <v>80.218068540000004</v>
      </c>
      <c r="G430">
        <v>77.105666159999998</v>
      </c>
      <c r="H430">
        <v>80.518460329999996</v>
      </c>
      <c r="I430">
        <v>83.056478409999997</v>
      </c>
    </row>
    <row r="431" spans="1:9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77.561608300000003</v>
      </c>
      <c r="F431">
        <v>76.59297789</v>
      </c>
      <c r="G431">
        <v>77.009873060000004</v>
      </c>
      <c r="H431">
        <v>75.967741939999996</v>
      </c>
      <c r="I431">
        <v>77.42899851</v>
      </c>
    </row>
    <row r="432" spans="1:9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74.022988510000005</v>
      </c>
      <c r="F432">
        <v>73.667953670000003</v>
      </c>
      <c r="G432">
        <v>75.219123510000003</v>
      </c>
      <c r="H432">
        <v>75.37562604</v>
      </c>
      <c r="I432">
        <v>77.476714650000005</v>
      </c>
    </row>
    <row r="433" spans="1:9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78.660612939999993</v>
      </c>
      <c r="F433">
        <v>77.171492200000003</v>
      </c>
      <c r="G433">
        <v>78.579610540000004</v>
      </c>
      <c r="H433">
        <v>80.069930069999998</v>
      </c>
      <c r="I433">
        <v>78.554216870000005</v>
      </c>
    </row>
    <row r="434" spans="1:9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74.400767020000004</v>
      </c>
      <c r="F434">
        <v>76.520912550000006</v>
      </c>
      <c r="G434">
        <v>76.370887339999996</v>
      </c>
      <c r="H434">
        <v>74.705251880000006</v>
      </c>
      <c r="I434">
        <v>76.201373000000004</v>
      </c>
    </row>
    <row r="435" spans="1:9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80.232558139999995</v>
      </c>
      <c r="F435">
        <v>78.362573100000006</v>
      </c>
      <c r="G435">
        <v>78.536585369999997</v>
      </c>
      <c r="H435">
        <v>81.375</v>
      </c>
      <c r="I435">
        <v>80.744544289999993</v>
      </c>
    </row>
    <row r="436" spans="1:9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73.522167490000001</v>
      </c>
      <c r="F436">
        <v>70.822622109999998</v>
      </c>
      <c r="G436">
        <v>69.455006339999997</v>
      </c>
      <c r="H436">
        <v>71.389645779999995</v>
      </c>
      <c r="I436">
        <v>69.199457260000003</v>
      </c>
    </row>
    <row r="437" spans="1:9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78.039513679999999</v>
      </c>
      <c r="F437">
        <v>77.981651380000002</v>
      </c>
      <c r="G437">
        <v>79.952267300000003</v>
      </c>
      <c r="H437">
        <v>78.994322789999998</v>
      </c>
      <c r="I437">
        <v>80.086206899999993</v>
      </c>
    </row>
    <row r="438" spans="1:9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80</v>
      </c>
      <c r="F438">
        <v>76.544622430000004</v>
      </c>
      <c r="G438">
        <v>75.555555560000002</v>
      </c>
      <c r="H438">
        <v>78.965129360000006</v>
      </c>
      <c r="I438">
        <v>78.666666669999998</v>
      </c>
    </row>
    <row r="440" spans="1:9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74.52380952</v>
      </c>
      <c r="F440">
        <v>72.304800959999994</v>
      </c>
      <c r="G440">
        <v>73.972602739999999</v>
      </c>
      <c r="H440">
        <v>73.361976369999994</v>
      </c>
      <c r="I440">
        <v>75.63314038</v>
      </c>
    </row>
    <row r="441" spans="1:9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70.517448860000002</v>
      </c>
      <c r="F441">
        <v>64.556962029999994</v>
      </c>
      <c r="G441">
        <v>62.742561449999997</v>
      </c>
      <c r="H441">
        <v>62.311557790000002</v>
      </c>
      <c r="I441">
        <v>68.265682659999996</v>
      </c>
    </row>
    <row r="442" spans="1:9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66.113207549999998</v>
      </c>
      <c r="F442">
        <v>63.366336629999999</v>
      </c>
      <c r="G442">
        <v>67.733990149999997</v>
      </c>
      <c r="H442">
        <v>65.821749800000006</v>
      </c>
      <c r="I442">
        <v>64.535901929999994</v>
      </c>
    </row>
    <row r="443" spans="1:9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76.647834270000004</v>
      </c>
      <c r="F443">
        <v>72.129629629999997</v>
      </c>
      <c r="G443">
        <v>75.269872419999999</v>
      </c>
      <c r="H443">
        <v>75.337186900000006</v>
      </c>
      <c r="I443">
        <v>78.701825560000003</v>
      </c>
    </row>
    <row r="444" spans="1:9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80.680272110000004</v>
      </c>
      <c r="F444">
        <v>80.419122459999997</v>
      </c>
      <c r="G444">
        <v>81.860776439999995</v>
      </c>
      <c r="H444">
        <v>82.324949009999997</v>
      </c>
      <c r="I444">
        <v>85.529010240000005</v>
      </c>
    </row>
    <row r="445" spans="1:9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77.181208049999995</v>
      </c>
      <c r="F445">
        <v>77.252843389999995</v>
      </c>
      <c r="G445">
        <v>76.812891669999999</v>
      </c>
      <c r="H445">
        <v>75.992438559999997</v>
      </c>
      <c r="I445">
        <v>76.648841349999998</v>
      </c>
    </row>
    <row r="447" spans="1:9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73.171597629999994</v>
      </c>
      <c r="F447">
        <v>73.778700540000003</v>
      </c>
      <c r="G447">
        <v>73.197894989999995</v>
      </c>
      <c r="H447">
        <v>72.600994009999994</v>
      </c>
      <c r="I447">
        <v>75.075469220000002</v>
      </c>
    </row>
    <row r="448" spans="1:9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65.647058819999998</v>
      </c>
      <c r="F448">
        <v>67.66743649</v>
      </c>
      <c r="G448">
        <v>70.251716250000001</v>
      </c>
      <c r="H448">
        <v>66.828087170000003</v>
      </c>
      <c r="I448">
        <v>73.379629629999997</v>
      </c>
    </row>
    <row r="449" spans="1:9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64.661081490000001</v>
      </c>
      <c r="F449">
        <v>63.72021522</v>
      </c>
      <c r="G449">
        <v>65.687053219999996</v>
      </c>
      <c r="H449">
        <v>66.612903230000001</v>
      </c>
      <c r="I449">
        <v>68.780889619999996</v>
      </c>
    </row>
    <row r="450" spans="1:9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70.515097690000005</v>
      </c>
      <c r="F450">
        <v>74.58777886</v>
      </c>
      <c r="G450">
        <v>69.596690800000005</v>
      </c>
      <c r="H450">
        <v>72.727272729999996</v>
      </c>
      <c r="I450">
        <v>72.658772870000007</v>
      </c>
    </row>
    <row r="451" spans="1:9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68.916913949999994</v>
      </c>
      <c r="F451">
        <v>66.113744080000004</v>
      </c>
      <c r="G451">
        <v>65.347274089999999</v>
      </c>
      <c r="H451">
        <v>65.027755749999997</v>
      </c>
      <c r="I451">
        <v>69.719471949999999</v>
      </c>
    </row>
    <row r="452" spans="1:9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81.667864850000001</v>
      </c>
      <c r="F452">
        <v>82.428571430000005</v>
      </c>
      <c r="G452">
        <v>81.998631070000002</v>
      </c>
      <c r="H452">
        <v>82.451051489999998</v>
      </c>
      <c r="I452">
        <v>82.781954889999994</v>
      </c>
    </row>
    <row r="453" spans="1:9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78.862793569999994</v>
      </c>
      <c r="F453">
        <v>81.3633521</v>
      </c>
      <c r="G453">
        <v>81.705729169999998</v>
      </c>
      <c r="H453">
        <v>77.732793520000001</v>
      </c>
      <c r="I453">
        <v>81.687242800000007</v>
      </c>
    </row>
    <row r="454" spans="1:9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74.857607810000005</v>
      </c>
      <c r="F454">
        <v>74.093264250000004</v>
      </c>
      <c r="G454">
        <v>72.184300339999993</v>
      </c>
      <c r="H454">
        <v>70.852017939999996</v>
      </c>
      <c r="I454">
        <v>72.413793100000007</v>
      </c>
    </row>
    <row r="456" spans="1:9" x14ac:dyDescent="0.3">
      <c r="A456" t="s">
        <v>307</v>
      </c>
      <c r="B456" t="s">
        <v>307</v>
      </c>
    </row>
    <row r="457" spans="1:9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9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9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9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9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71.630727759999999</v>
      </c>
      <c r="F462">
        <v>72.848948370000002</v>
      </c>
      <c r="G462">
        <v>71.225577259999994</v>
      </c>
      <c r="H462">
        <v>69.979603190000006</v>
      </c>
      <c r="I462">
        <v>72.380773559999994</v>
      </c>
    </row>
    <row r="463" spans="1:9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78.571428569999995</v>
      </c>
      <c r="F463">
        <v>77.982385910000005</v>
      </c>
      <c r="G463">
        <v>72.977346280000006</v>
      </c>
      <c r="H463">
        <v>73.688592839999998</v>
      </c>
      <c r="I463">
        <v>74.446337310000004</v>
      </c>
    </row>
    <row r="464" spans="1:9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77.861635219999997</v>
      </c>
      <c r="F464">
        <v>80.160857910000004</v>
      </c>
      <c r="G464">
        <v>77.68707483</v>
      </c>
      <c r="H464">
        <v>76.240601499999997</v>
      </c>
      <c r="I464">
        <v>78.414096920000006</v>
      </c>
    </row>
    <row r="465" spans="2:9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69.397590359999995</v>
      </c>
      <c r="F465">
        <v>66.829865359999999</v>
      </c>
      <c r="G465">
        <v>66.051660519999999</v>
      </c>
      <c r="H465">
        <v>62.242268039999999</v>
      </c>
      <c r="I465">
        <v>67.955801100000002</v>
      </c>
    </row>
    <row r="466" spans="2:9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69.813084110000005</v>
      </c>
      <c r="F466">
        <v>71.179883950000004</v>
      </c>
      <c r="G466">
        <v>70.724637680000001</v>
      </c>
      <c r="H466">
        <v>72.637795280000006</v>
      </c>
      <c r="I466">
        <v>74.14965986</v>
      </c>
    </row>
    <row r="467" spans="2:9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69.24603175</v>
      </c>
      <c r="F467">
        <v>73.298969069999998</v>
      </c>
      <c r="G467">
        <v>71.956521739999999</v>
      </c>
      <c r="H467">
        <v>70.226537219999997</v>
      </c>
      <c r="I467">
        <v>71.687429219999999</v>
      </c>
    </row>
    <row r="468" spans="2:9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63.49206349</v>
      </c>
      <c r="F468">
        <v>66.808964779999997</v>
      </c>
      <c r="G468">
        <v>68.013468009999997</v>
      </c>
      <c r="H468">
        <v>63.118811880000003</v>
      </c>
      <c r="I468">
        <v>66.946107780000006</v>
      </c>
    </row>
    <row r="474" spans="2:9" x14ac:dyDescent="0.3">
      <c r="B474" t="s">
        <v>8</v>
      </c>
      <c r="C474" t="s">
        <v>8</v>
      </c>
      <c r="E474">
        <f>AVERAGEIF($C10:$C468,$C474,E10:E468)</f>
        <v>73.18219380544555</v>
      </c>
      <c r="F474">
        <f t="shared" ref="F474:I474" si="0">AVERAGEIF($C10:$C468,$C474,F10:F468)</f>
        <v>73.105451137029732</v>
      </c>
      <c r="G474">
        <f t="shared" si="0"/>
        <v>73.15569178814431</v>
      </c>
      <c r="H474">
        <f t="shared" si="0"/>
        <v>73.196679183814425</v>
      </c>
      <c r="I474">
        <f t="shared" si="0"/>
        <v>74.204759415268796</v>
      </c>
    </row>
    <row r="475" spans="2:9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73.258989459010991</v>
      </c>
      <c r="F475">
        <f t="shared" ref="F475:I475" si="1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73.200188592527496</v>
      </c>
      <c r="G475">
        <f t="shared" si="1"/>
        <v>73.267252681818164</v>
      </c>
      <c r="H475">
        <f t="shared" si="1"/>
        <v>73.273644635227257</v>
      </c>
      <c r="I475">
        <f t="shared" si="1"/>
        <v>74.289479143928546</v>
      </c>
    </row>
    <row r="476" spans="2:9" x14ac:dyDescent="0.3">
      <c r="E476">
        <f>AVERAGEIF($C10:$C468,$C474,E10:E468)</f>
        <v>73.18219380544555</v>
      </c>
      <c r="F476">
        <f t="shared" ref="F476:I476" si="2">AVERAGEIF($C10:$C468,$C474,F10:F468)</f>
        <v>73.105451137029732</v>
      </c>
      <c r="G476">
        <f t="shared" si="2"/>
        <v>73.15569178814431</v>
      </c>
      <c r="H476">
        <f t="shared" si="2"/>
        <v>73.196679183814425</v>
      </c>
      <c r="I476">
        <f t="shared" si="2"/>
        <v>74.204759415268796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3B35B-8C0C-4CB9-9ED0-8A20C90D2B89}">
  <sheetPr codeName="Sheet2"/>
  <dimension ref="A1:C371"/>
  <sheetViews>
    <sheetView workbookViewId="0">
      <selection sqref="A1:XFD1048576"/>
    </sheetView>
  </sheetViews>
  <sheetFormatPr defaultRowHeight="14.4" x14ac:dyDescent="0.3"/>
  <cols>
    <col min="1" max="1" width="32.33203125" bestFit="1" customWidth="1"/>
    <col min="2" max="2" width="23.77734375" bestFit="1" customWidth="1"/>
    <col min="3" max="3" width="3.88671875" bestFit="1" customWidth="1"/>
  </cols>
  <sheetData>
    <row r="1" spans="1:3" x14ac:dyDescent="0.3">
      <c r="A1" t="s">
        <v>5</v>
      </c>
      <c r="B1" t="s">
        <v>6</v>
      </c>
      <c r="C1" t="s">
        <v>7</v>
      </c>
    </row>
    <row r="2" spans="1:3" x14ac:dyDescent="0.3">
      <c r="A2" t="s">
        <v>1</v>
      </c>
      <c r="B2" t="s">
        <v>8</v>
      </c>
      <c r="C2" t="s">
        <v>7</v>
      </c>
    </row>
    <row r="3" spans="1:3" x14ac:dyDescent="0.3">
      <c r="A3" t="s">
        <v>9</v>
      </c>
      <c r="B3" t="s">
        <v>6</v>
      </c>
      <c r="C3" t="s">
        <v>7</v>
      </c>
    </row>
    <row r="4" spans="1:3" x14ac:dyDescent="0.3">
      <c r="A4" t="s">
        <v>10</v>
      </c>
      <c r="B4" t="s">
        <v>6</v>
      </c>
      <c r="C4" t="s">
        <v>7</v>
      </c>
    </row>
    <row r="5" spans="1:3" x14ac:dyDescent="0.3">
      <c r="A5" t="s">
        <v>11</v>
      </c>
      <c r="B5" t="s">
        <v>6</v>
      </c>
      <c r="C5" t="s">
        <v>7</v>
      </c>
    </row>
    <row r="6" spans="1:3" x14ac:dyDescent="0.3">
      <c r="A6" t="s">
        <v>12</v>
      </c>
      <c r="B6" t="s">
        <v>13</v>
      </c>
      <c r="C6" t="s">
        <v>7</v>
      </c>
    </row>
    <row r="7" spans="1:3" x14ac:dyDescent="0.3">
      <c r="A7" t="s">
        <v>14</v>
      </c>
      <c r="B7" t="s">
        <v>8</v>
      </c>
      <c r="C7" t="s">
        <v>7</v>
      </c>
    </row>
    <row r="8" spans="1:3" x14ac:dyDescent="0.3">
      <c r="A8" t="s">
        <v>15</v>
      </c>
      <c r="B8" t="s">
        <v>6</v>
      </c>
      <c r="C8" t="s">
        <v>16</v>
      </c>
    </row>
    <row r="9" spans="1:3" x14ac:dyDescent="0.3">
      <c r="A9" t="s">
        <v>17</v>
      </c>
      <c r="B9" t="s">
        <v>6</v>
      </c>
      <c r="C9" t="s">
        <v>16</v>
      </c>
    </row>
    <row r="10" spans="1:3" x14ac:dyDescent="0.3">
      <c r="A10" t="s">
        <v>18</v>
      </c>
      <c r="B10" t="s">
        <v>6</v>
      </c>
      <c r="C10" t="s">
        <v>19</v>
      </c>
    </row>
    <row r="11" spans="1:3" x14ac:dyDescent="0.3">
      <c r="A11" t="s">
        <v>20</v>
      </c>
      <c r="B11" t="s">
        <v>13</v>
      </c>
      <c r="C11" t="s">
        <v>7</v>
      </c>
    </row>
    <row r="12" spans="1:3" x14ac:dyDescent="0.3">
      <c r="A12" t="s">
        <v>21</v>
      </c>
      <c r="B12" t="s">
        <v>6</v>
      </c>
      <c r="C12" t="s">
        <v>7</v>
      </c>
    </row>
    <row r="13" spans="1:3" x14ac:dyDescent="0.3">
      <c r="A13" t="s">
        <v>22</v>
      </c>
      <c r="B13" t="s">
        <v>13</v>
      </c>
      <c r="C13" t="s">
        <v>7</v>
      </c>
    </row>
    <row r="14" spans="1:3" x14ac:dyDescent="0.3">
      <c r="A14" t="s">
        <v>23</v>
      </c>
      <c r="B14" t="s">
        <v>8</v>
      </c>
      <c r="C14" t="s">
        <v>7</v>
      </c>
    </row>
    <row r="15" spans="1:3" x14ac:dyDescent="0.3">
      <c r="A15" t="s">
        <v>24</v>
      </c>
      <c r="B15" t="s">
        <v>13</v>
      </c>
      <c r="C15" t="s">
        <v>25</v>
      </c>
    </row>
    <row r="16" spans="1:3" x14ac:dyDescent="0.3">
      <c r="A16" t="s">
        <v>26</v>
      </c>
      <c r="B16" t="s">
        <v>13</v>
      </c>
      <c r="C16" t="s">
        <v>25</v>
      </c>
    </row>
    <row r="17" spans="1:3" x14ac:dyDescent="0.3">
      <c r="A17" t="s">
        <v>27</v>
      </c>
      <c r="B17" t="s">
        <v>6</v>
      </c>
      <c r="C17" t="s">
        <v>16</v>
      </c>
    </row>
    <row r="18" spans="1:3" x14ac:dyDescent="0.3">
      <c r="A18" t="s">
        <v>28</v>
      </c>
      <c r="B18" t="s">
        <v>6</v>
      </c>
      <c r="C18" t="s">
        <v>19</v>
      </c>
    </row>
    <row r="19" spans="1:3" x14ac:dyDescent="0.3">
      <c r="A19" t="s">
        <v>29</v>
      </c>
      <c r="B19" t="s">
        <v>6</v>
      </c>
      <c r="C19" t="s">
        <v>7</v>
      </c>
    </row>
    <row r="20" spans="1:3" x14ac:dyDescent="0.3">
      <c r="A20" t="s">
        <v>30</v>
      </c>
      <c r="B20" t="s">
        <v>6</v>
      </c>
      <c r="C20" t="s">
        <v>25</v>
      </c>
    </row>
    <row r="21" spans="1:3" x14ac:dyDescent="0.3">
      <c r="A21" t="s">
        <v>31</v>
      </c>
      <c r="B21" t="s">
        <v>6</v>
      </c>
      <c r="C21" t="s">
        <v>25</v>
      </c>
    </row>
    <row r="22" spans="1:3" x14ac:dyDescent="0.3">
      <c r="A22" t="s">
        <v>32</v>
      </c>
      <c r="B22" t="s">
        <v>13</v>
      </c>
      <c r="C22" t="s">
        <v>7</v>
      </c>
    </row>
    <row r="23" spans="1:3" x14ac:dyDescent="0.3">
      <c r="A23" t="s">
        <v>33</v>
      </c>
      <c r="B23" t="s">
        <v>6</v>
      </c>
      <c r="C23" t="s">
        <v>19</v>
      </c>
    </row>
    <row r="24" spans="1:3" x14ac:dyDescent="0.3">
      <c r="A24" t="s">
        <v>34</v>
      </c>
      <c r="B24" t="s">
        <v>13</v>
      </c>
      <c r="C24" t="s">
        <v>7</v>
      </c>
    </row>
    <row r="25" spans="1:3" x14ac:dyDescent="0.3">
      <c r="A25" t="s">
        <v>35</v>
      </c>
      <c r="B25" t="s">
        <v>6</v>
      </c>
      <c r="C25" t="s">
        <v>25</v>
      </c>
    </row>
    <row r="26" spans="1:3" x14ac:dyDescent="0.3">
      <c r="A26" t="s">
        <v>36</v>
      </c>
      <c r="B26" t="s">
        <v>6</v>
      </c>
      <c r="C26" t="s">
        <v>25</v>
      </c>
    </row>
    <row r="27" spans="1:3" x14ac:dyDescent="0.3">
      <c r="A27" t="s">
        <v>37</v>
      </c>
      <c r="B27" t="s">
        <v>6</v>
      </c>
      <c r="C27" t="s">
        <v>19</v>
      </c>
    </row>
    <row r="28" spans="1:3" x14ac:dyDescent="0.3">
      <c r="A28" t="s">
        <v>38</v>
      </c>
      <c r="B28" t="s">
        <v>8</v>
      </c>
      <c r="C28" t="s">
        <v>7</v>
      </c>
    </row>
    <row r="29" spans="1:3" x14ac:dyDescent="0.3">
      <c r="A29" t="s">
        <v>39</v>
      </c>
      <c r="B29" t="s">
        <v>8</v>
      </c>
      <c r="C29" t="s">
        <v>7</v>
      </c>
    </row>
    <row r="30" spans="1:3" x14ac:dyDescent="0.3">
      <c r="A30" t="s">
        <v>40</v>
      </c>
      <c r="B30" t="s">
        <v>6</v>
      </c>
      <c r="C30" t="s">
        <v>16</v>
      </c>
    </row>
    <row r="31" spans="1:3" x14ac:dyDescent="0.3">
      <c r="A31" t="s">
        <v>41</v>
      </c>
      <c r="B31" t="s">
        <v>13</v>
      </c>
      <c r="C31" t="s">
        <v>7</v>
      </c>
    </row>
    <row r="32" spans="1:3" x14ac:dyDescent="0.3">
      <c r="A32" t="s">
        <v>42</v>
      </c>
      <c r="B32" t="s">
        <v>6</v>
      </c>
      <c r="C32" t="s">
        <v>25</v>
      </c>
    </row>
    <row r="33" spans="1:3" x14ac:dyDescent="0.3">
      <c r="A33" t="s">
        <v>43</v>
      </c>
      <c r="B33" t="s">
        <v>6</v>
      </c>
      <c r="C33" t="s">
        <v>25</v>
      </c>
    </row>
    <row r="34" spans="1:3" x14ac:dyDescent="0.3">
      <c r="A34" t="s">
        <v>44</v>
      </c>
      <c r="B34" t="s">
        <v>13</v>
      </c>
      <c r="C34" t="s">
        <v>7</v>
      </c>
    </row>
    <row r="35" spans="1:3" x14ac:dyDescent="0.3">
      <c r="A35" t="s">
        <v>45</v>
      </c>
      <c r="B35" t="s">
        <v>6</v>
      </c>
      <c r="C35" t="s">
        <v>16</v>
      </c>
    </row>
    <row r="36" spans="1:3" x14ac:dyDescent="0.3">
      <c r="A36" t="s">
        <v>46</v>
      </c>
      <c r="B36" t="s">
        <v>6</v>
      </c>
      <c r="C36" t="s">
        <v>7</v>
      </c>
    </row>
    <row r="37" spans="1:3" x14ac:dyDescent="0.3">
      <c r="A37" t="s">
        <v>47</v>
      </c>
      <c r="B37" t="s">
        <v>6</v>
      </c>
      <c r="C37" t="s">
        <v>7</v>
      </c>
    </row>
    <row r="38" spans="1:3" x14ac:dyDescent="0.3">
      <c r="A38" t="s">
        <v>48</v>
      </c>
      <c r="B38" t="s">
        <v>6</v>
      </c>
      <c r="C38" t="s">
        <v>7</v>
      </c>
    </row>
    <row r="39" spans="1:3" x14ac:dyDescent="0.3">
      <c r="A39" t="s">
        <v>49</v>
      </c>
      <c r="B39" t="s">
        <v>13</v>
      </c>
      <c r="C39" t="s">
        <v>25</v>
      </c>
    </row>
    <row r="40" spans="1:3" x14ac:dyDescent="0.3">
      <c r="A40" t="s">
        <v>50</v>
      </c>
      <c r="B40" t="s">
        <v>6</v>
      </c>
      <c r="C40" t="s">
        <v>7</v>
      </c>
    </row>
    <row r="41" spans="1:3" x14ac:dyDescent="0.3">
      <c r="A41" t="s">
        <v>51</v>
      </c>
      <c r="B41" t="s">
        <v>6</v>
      </c>
      <c r="C41" t="s">
        <v>19</v>
      </c>
    </row>
    <row r="42" spans="1:3" x14ac:dyDescent="0.3">
      <c r="A42" t="s">
        <v>52</v>
      </c>
      <c r="B42" t="s">
        <v>6</v>
      </c>
      <c r="C42" t="s">
        <v>19</v>
      </c>
    </row>
    <row r="43" spans="1:3" x14ac:dyDescent="0.3">
      <c r="A43" t="s">
        <v>53</v>
      </c>
      <c r="B43" t="s">
        <v>6</v>
      </c>
      <c r="C43" t="s">
        <v>7</v>
      </c>
    </row>
    <row r="44" spans="1:3" x14ac:dyDescent="0.3">
      <c r="A44" t="s">
        <v>54</v>
      </c>
      <c r="B44" t="s">
        <v>6</v>
      </c>
      <c r="C44" t="s">
        <v>16</v>
      </c>
    </row>
    <row r="45" spans="1:3" x14ac:dyDescent="0.3">
      <c r="A45" t="s">
        <v>55</v>
      </c>
      <c r="B45" t="s">
        <v>13</v>
      </c>
      <c r="C45" t="s">
        <v>7</v>
      </c>
    </row>
    <row r="46" spans="1:3" x14ac:dyDescent="0.3">
      <c r="A46" t="s">
        <v>56</v>
      </c>
      <c r="B46" t="s">
        <v>6</v>
      </c>
      <c r="C46" t="s">
        <v>7</v>
      </c>
    </row>
    <row r="47" spans="1:3" x14ac:dyDescent="0.3">
      <c r="A47" t="s">
        <v>57</v>
      </c>
      <c r="B47" t="s">
        <v>13</v>
      </c>
      <c r="C47" t="s">
        <v>7</v>
      </c>
    </row>
    <row r="48" spans="1:3" x14ac:dyDescent="0.3">
      <c r="A48" t="s">
        <v>58</v>
      </c>
      <c r="B48" t="s">
        <v>6</v>
      </c>
      <c r="C48" t="s">
        <v>7</v>
      </c>
    </row>
    <row r="49" spans="1:3" x14ac:dyDescent="0.3">
      <c r="A49" t="s">
        <v>59</v>
      </c>
      <c r="B49" t="s">
        <v>8</v>
      </c>
      <c r="C49" t="s">
        <v>25</v>
      </c>
    </row>
    <row r="50" spans="1:3" x14ac:dyDescent="0.3">
      <c r="A50" t="s">
        <v>60</v>
      </c>
      <c r="B50" t="s">
        <v>6</v>
      </c>
      <c r="C50" t="s">
        <v>7</v>
      </c>
    </row>
    <row r="51" spans="1:3" x14ac:dyDescent="0.3">
      <c r="A51" t="s">
        <v>61</v>
      </c>
      <c r="B51" t="s">
        <v>6</v>
      </c>
      <c r="C51" t="s">
        <v>7</v>
      </c>
    </row>
    <row r="52" spans="1:3" x14ac:dyDescent="0.3">
      <c r="A52" t="s">
        <v>62</v>
      </c>
      <c r="B52" t="s">
        <v>6</v>
      </c>
      <c r="C52" t="s">
        <v>7</v>
      </c>
    </row>
    <row r="53" spans="1:3" x14ac:dyDescent="0.3">
      <c r="A53" t="s">
        <v>63</v>
      </c>
      <c r="B53" t="s">
        <v>13</v>
      </c>
      <c r="C53" t="s">
        <v>7</v>
      </c>
    </row>
    <row r="54" spans="1:3" x14ac:dyDescent="0.3">
      <c r="A54" t="s">
        <v>64</v>
      </c>
      <c r="B54" t="s">
        <v>13</v>
      </c>
      <c r="C54" t="s">
        <v>25</v>
      </c>
    </row>
    <row r="55" spans="1:3" x14ac:dyDescent="0.3">
      <c r="A55" t="s">
        <v>65</v>
      </c>
      <c r="B55" t="s">
        <v>13</v>
      </c>
      <c r="C55" t="s">
        <v>25</v>
      </c>
    </row>
    <row r="56" spans="1:3" x14ac:dyDescent="0.3">
      <c r="A56" t="s">
        <v>66</v>
      </c>
      <c r="B56" t="s">
        <v>6</v>
      </c>
      <c r="C56" t="s">
        <v>7</v>
      </c>
    </row>
    <row r="57" spans="1:3" x14ac:dyDescent="0.3">
      <c r="A57" t="s">
        <v>67</v>
      </c>
      <c r="B57" t="s">
        <v>8</v>
      </c>
      <c r="C57" t="s">
        <v>7</v>
      </c>
    </row>
    <row r="58" spans="1:3" x14ac:dyDescent="0.3">
      <c r="A58" t="s">
        <v>68</v>
      </c>
      <c r="B58" t="s">
        <v>13</v>
      </c>
      <c r="C58" t="s">
        <v>7</v>
      </c>
    </row>
    <row r="59" spans="1:3" x14ac:dyDescent="0.3">
      <c r="A59" t="s">
        <v>69</v>
      </c>
      <c r="B59" t="s">
        <v>6</v>
      </c>
      <c r="C59" t="s">
        <v>16</v>
      </c>
    </row>
    <row r="60" spans="1:3" x14ac:dyDescent="0.3">
      <c r="A60" t="s">
        <v>70</v>
      </c>
      <c r="B60" t="s">
        <v>13</v>
      </c>
      <c r="C60" t="s">
        <v>7</v>
      </c>
    </row>
    <row r="61" spans="1:3" x14ac:dyDescent="0.3">
      <c r="A61" t="s">
        <v>71</v>
      </c>
      <c r="B61" t="s">
        <v>8</v>
      </c>
      <c r="C61" t="s">
        <v>7</v>
      </c>
    </row>
    <row r="62" spans="1:3" x14ac:dyDescent="0.3">
      <c r="A62" t="s">
        <v>72</v>
      </c>
      <c r="B62" t="s">
        <v>8</v>
      </c>
      <c r="C62" t="s">
        <v>25</v>
      </c>
    </row>
    <row r="63" spans="1:3" x14ac:dyDescent="0.3">
      <c r="A63" t="s">
        <v>73</v>
      </c>
      <c r="B63" t="s">
        <v>8</v>
      </c>
      <c r="C63" t="s">
        <v>7</v>
      </c>
    </row>
    <row r="64" spans="1:3" x14ac:dyDescent="0.3">
      <c r="A64" t="s">
        <v>74</v>
      </c>
      <c r="B64" t="s">
        <v>8</v>
      </c>
      <c r="C64" t="s">
        <v>25</v>
      </c>
    </row>
    <row r="65" spans="1:3" x14ac:dyDescent="0.3">
      <c r="A65" t="s">
        <v>75</v>
      </c>
      <c r="B65" t="s">
        <v>6</v>
      </c>
      <c r="C65" t="s">
        <v>19</v>
      </c>
    </row>
    <row r="66" spans="1:3" x14ac:dyDescent="0.3">
      <c r="A66" t="s">
        <v>76</v>
      </c>
      <c r="B66" t="s">
        <v>8</v>
      </c>
      <c r="C66" t="s">
        <v>7</v>
      </c>
    </row>
    <row r="67" spans="1:3" x14ac:dyDescent="0.3">
      <c r="A67" t="s">
        <v>77</v>
      </c>
      <c r="B67" t="s">
        <v>6</v>
      </c>
      <c r="C67" t="s">
        <v>7</v>
      </c>
    </row>
    <row r="68" spans="1:3" x14ac:dyDescent="0.3">
      <c r="A68" t="s">
        <v>78</v>
      </c>
      <c r="B68" t="s">
        <v>6</v>
      </c>
      <c r="C68" t="s">
        <v>16</v>
      </c>
    </row>
    <row r="69" spans="1:3" x14ac:dyDescent="0.3">
      <c r="A69" t="s">
        <v>79</v>
      </c>
      <c r="B69" t="s">
        <v>13</v>
      </c>
      <c r="C69" t="s">
        <v>7</v>
      </c>
    </row>
    <row r="70" spans="1:3" x14ac:dyDescent="0.3">
      <c r="A70" t="s">
        <v>80</v>
      </c>
      <c r="B70" t="s">
        <v>6</v>
      </c>
      <c r="C70" t="s">
        <v>25</v>
      </c>
    </row>
    <row r="71" spans="1:3" x14ac:dyDescent="0.3">
      <c r="A71" t="s">
        <v>81</v>
      </c>
      <c r="B71" t="s">
        <v>6</v>
      </c>
      <c r="C71" t="s">
        <v>7</v>
      </c>
    </row>
    <row r="72" spans="1:3" x14ac:dyDescent="0.3">
      <c r="A72" t="s">
        <v>82</v>
      </c>
      <c r="B72" t="s">
        <v>6</v>
      </c>
      <c r="C72" t="s">
        <v>25</v>
      </c>
    </row>
    <row r="73" spans="1:3" x14ac:dyDescent="0.3">
      <c r="A73" t="s">
        <v>83</v>
      </c>
      <c r="B73" t="s">
        <v>8</v>
      </c>
      <c r="C73" t="s">
        <v>7</v>
      </c>
    </row>
    <row r="74" spans="1:3" x14ac:dyDescent="0.3">
      <c r="A74" t="s">
        <v>84</v>
      </c>
      <c r="B74" t="s">
        <v>6</v>
      </c>
      <c r="C74" t="s">
        <v>19</v>
      </c>
    </row>
    <row r="75" spans="1:3" x14ac:dyDescent="0.3">
      <c r="A75" t="s">
        <v>85</v>
      </c>
      <c r="B75" t="s">
        <v>8</v>
      </c>
      <c r="C75" t="s">
        <v>25</v>
      </c>
    </row>
    <row r="76" spans="1:3" x14ac:dyDescent="0.3">
      <c r="A76" t="s">
        <v>86</v>
      </c>
      <c r="B76" t="s">
        <v>13</v>
      </c>
      <c r="C76" t="s">
        <v>7</v>
      </c>
    </row>
    <row r="77" spans="1:3" x14ac:dyDescent="0.3">
      <c r="A77" t="s">
        <v>87</v>
      </c>
      <c r="B77" t="s">
        <v>6</v>
      </c>
      <c r="C77" t="s">
        <v>19</v>
      </c>
    </row>
    <row r="78" spans="1:3" x14ac:dyDescent="0.3">
      <c r="A78" t="s">
        <v>88</v>
      </c>
      <c r="B78" t="s">
        <v>6</v>
      </c>
      <c r="C78" t="s">
        <v>16</v>
      </c>
    </row>
    <row r="79" spans="1:3" x14ac:dyDescent="0.3">
      <c r="A79" t="s">
        <v>89</v>
      </c>
      <c r="B79" t="s">
        <v>8</v>
      </c>
      <c r="C79" t="s">
        <v>7</v>
      </c>
    </row>
    <row r="80" spans="1:3" x14ac:dyDescent="0.3">
      <c r="A80" t="s">
        <v>90</v>
      </c>
      <c r="B80" t="s">
        <v>8</v>
      </c>
      <c r="C80" t="s">
        <v>7</v>
      </c>
    </row>
    <row r="81" spans="1:3" x14ac:dyDescent="0.3">
      <c r="A81" t="s">
        <v>91</v>
      </c>
      <c r="B81" t="s">
        <v>8</v>
      </c>
      <c r="C81" t="s">
        <v>7</v>
      </c>
    </row>
    <row r="82" spans="1:3" x14ac:dyDescent="0.3">
      <c r="A82" t="s">
        <v>92</v>
      </c>
      <c r="B82" t="s">
        <v>13</v>
      </c>
      <c r="C82" t="s">
        <v>7</v>
      </c>
    </row>
    <row r="83" spans="1:3" x14ac:dyDescent="0.3">
      <c r="A83" t="s">
        <v>93</v>
      </c>
      <c r="B83" t="s">
        <v>8</v>
      </c>
      <c r="C83" t="s">
        <v>7</v>
      </c>
    </row>
    <row r="84" spans="1:3" x14ac:dyDescent="0.3">
      <c r="A84" t="s">
        <v>94</v>
      </c>
      <c r="B84" t="s">
        <v>8</v>
      </c>
      <c r="C84" t="s">
        <v>25</v>
      </c>
    </row>
    <row r="85" spans="1:3" x14ac:dyDescent="0.3">
      <c r="A85" t="s">
        <v>95</v>
      </c>
      <c r="B85" t="s">
        <v>13</v>
      </c>
      <c r="C85" t="s">
        <v>7</v>
      </c>
    </row>
    <row r="86" spans="1:3" x14ac:dyDescent="0.3">
      <c r="A86" t="s">
        <v>96</v>
      </c>
      <c r="B86" t="s">
        <v>8</v>
      </c>
      <c r="C86" t="s">
        <v>7</v>
      </c>
    </row>
    <row r="87" spans="1:3" x14ac:dyDescent="0.3">
      <c r="A87" t="s">
        <v>97</v>
      </c>
      <c r="B87" t="s">
        <v>6</v>
      </c>
      <c r="C87" t="s">
        <v>7</v>
      </c>
    </row>
    <row r="88" spans="1:3" x14ac:dyDescent="0.3">
      <c r="A88" t="s">
        <v>98</v>
      </c>
      <c r="B88" t="s">
        <v>6</v>
      </c>
      <c r="C88" t="s">
        <v>7</v>
      </c>
    </row>
    <row r="89" spans="1:3" x14ac:dyDescent="0.3">
      <c r="A89" t="s">
        <v>99</v>
      </c>
      <c r="B89" t="s">
        <v>8</v>
      </c>
      <c r="C89" t="s">
        <v>7</v>
      </c>
    </row>
    <row r="90" spans="1:3" x14ac:dyDescent="0.3">
      <c r="A90" t="s">
        <v>100</v>
      </c>
      <c r="B90" t="s">
        <v>6</v>
      </c>
      <c r="C90" t="s">
        <v>7</v>
      </c>
    </row>
    <row r="91" spans="1:3" x14ac:dyDescent="0.3">
      <c r="A91" t="s">
        <v>101</v>
      </c>
      <c r="B91" t="s">
        <v>6</v>
      </c>
      <c r="C91" t="s">
        <v>16</v>
      </c>
    </row>
    <row r="92" spans="1:3" x14ac:dyDescent="0.3">
      <c r="A92" t="s">
        <v>102</v>
      </c>
      <c r="B92" t="s">
        <v>13</v>
      </c>
      <c r="C92" t="s">
        <v>7</v>
      </c>
    </row>
    <row r="93" spans="1:3" x14ac:dyDescent="0.3">
      <c r="A93" t="s">
        <v>103</v>
      </c>
      <c r="B93" t="s">
        <v>6</v>
      </c>
      <c r="C93" t="s">
        <v>7</v>
      </c>
    </row>
    <row r="94" spans="1:3" x14ac:dyDescent="0.3">
      <c r="A94" t="s">
        <v>104</v>
      </c>
      <c r="B94" t="s">
        <v>6</v>
      </c>
      <c r="C94" t="s">
        <v>7</v>
      </c>
    </row>
    <row r="95" spans="1:3" x14ac:dyDescent="0.3">
      <c r="A95" t="s">
        <v>105</v>
      </c>
      <c r="B95" t="s">
        <v>6</v>
      </c>
      <c r="C95" t="s">
        <v>7</v>
      </c>
    </row>
    <row r="96" spans="1:3" x14ac:dyDescent="0.3">
      <c r="A96" t="s">
        <v>106</v>
      </c>
      <c r="B96" t="s">
        <v>6</v>
      </c>
      <c r="C96" t="s">
        <v>7</v>
      </c>
    </row>
    <row r="97" spans="1:3" x14ac:dyDescent="0.3">
      <c r="A97" t="s">
        <v>107</v>
      </c>
      <c r="B97" t="s">
        <v>8</v>
      </c>
      <c r="C97" t="s">
        <v>7</v>
      </c>
    </row>
    <row r="98" spans="1:3" x14ac:dyDescent="0.3">
      <c r="A98" t="s">
        <v>108</v>
      </c>
      <c r="B98" t="s">
        <v>13</v>
      </c>
      <c r="C98" t="s">
        <v>7</v>
      </c>
    </row>
    <row r="99" spans="1:3" x14ac:dyDescent="0.3">
      <c r="A99" t="s">
        <v>109</v>
      </c>
      <c r="B99" t="s">
        <v>8</v>
      </c>
      <c r="C99" t="s">
        <v>7</v>
      </c>
    </row>
    <row r="100" spans="1:3" x14ac:dyDescent="0.3">
      <c r="A100" t="s">
        <v>110</v>
      </c>
      <c r="B100" t="s">
        <v>6</v>
      </c>
      <c r="C100" t="s">
        <v>7</v>
      </c>
    </row>
    <row r="101" spans="1:3" x14ac:dyDescent="0.3">
      <c r="A101" t="s">
        <v>111</v>
      </c>
      <c r="B101" t="s">
        <v>6</v>
      </c>
      <c r="C101" t="s">
        <v>19</v>
      </c>
    </row>
    <row r="102" spans="1:3" x14ac:dyDescent="0.3">
      <c r="A102" t="s">
        <v>112</v>
      </c>
      <c r="B102" t="s">
        <v>6</v>
      </c>
      <c r="C102" t="s">
        <v>7</v>
      </c>
    </row>
    <row r="103" spans="1:3" x14ac:dyDescent="0.3">
      <c r="A103" t="s">
        <v>113</v>
      </c>
      <c r="B103" t="s">
        <v>6</v>
      </c>
      <c r="C103" t="s">
        <v>7</v>
      </c>
    </row>
    <row r="104" spans="1:3" x14ac:dyDescent="0.3">
      <c r="A104" t="s">
        <v>114</v>
      </c>
      <c r="B104" t="s">
        <v>6</v>
      </c>
      <c r="C104" t="s">
        <v>7</v>
      </c>
    </row>
    <row r="105" spans="1:3" x14ac:dyDescent="0.3">
      <c r="A105" t="s">
        <v>115</v>
      </c>
      <c r="B105" t="s">
        <v>6</v>
      </c>
      <c r="C105" t="s">
        <v>7</v>
      </c>
    </row>
    <row r="106" spans="1:3" x14ac:dyDescent="0.3">
      <c r="A106" t="s">
        <v>116</v>
      </c>
      <c r="B106" t="s">
        <v>13</v>
      </c>
      <c r="C106" t="s">
        <v>7</v>
      </c>
    </row>
    <row r="107" spans="1:3" x14ac:dyDescent="0.3">
      <c r="A107" t="s">
        <v>117</v>
      </c>
      <c r="B107" t="s">
        <v>6</v>
      </c>
      <c r="C107" t="s">
        <v>16</v>
      </c>
    </row>
    <row r="108" spans="1:3" x14ac:dyDescent="0.3">
      <c r="A108" t="s">
        <v>118</v>
      </c>
      <c r="B108" t="s">
        <v>6</v>
      </c>
      <c r="C108" t="s">
        <v>7</v>
      </c>
    </row>
    <row r="109" spans="1:3" x14ac:dyDescent="0.3">
      <c r="A109" t="s">
        <v>119</v>
      </c>
      <c r="B109" t="s">
        <v>6</v>
      </c>
      <c r="C109" t="s">
        <v>16</v>
      </c>
    </row>
    <row r="110" spans="1:3" x14ac:dyDescent="0.3">
      <c r="A110" t="s">
        <v>120</v>
      </c>
      <c r="B110" t="s">
        <v>6</v>
      </c>
      <c r="C110" t="s">
        <v>25</v>
      </c>
    </row>
    <row r="111" spans="1:3" x14ac:dyDescent="0.3">
      <c r="A111" t="s">
        <v>121</v>
      </c>
      <c r="B111" t="s">
        <v>8</v>
      </c>
      <c r="C111" t="s">
        <v>7</v>
      </c>
    </row>
    <row r="112" spans="1:3" x14ac:dyDescent="0.3">
      <c r="A112" t="s">
        <v>122</v>
      </c>
      <c r="B112" t="s">
        <v>6</v>
      </c>
      <c r="C112" t="s">
        <v>16</v>
      </c>
    </row>
    <row r="113" spans="1:3" x14ac:dyDescent="0.3">
      <c r="A113" t="s">
        <v>123</v>
      </c>
      <c r="B113" t="s">
        <v>8</v>
      </c>
      <c r="C113" t="s">
        <v>7</v>
      </c>
    </row>
    <row r="114" spans="1:3" x14ac:dyDescent="0.3">
      <c r="A114" t="s">
        <v>124</v>
      </c>
      <c r="B114" t="s">
        <v>6</v>
      </c>
      <c r="C114" t="s">
        <v>16</v>
      </c>
    </row>
    <row r="115" spans="1:3" x14ac:dyDescent="0.3">
      <c r="A115" t="s">
        <v>125</v>
      </c>
      <c r="B115" t="s">
        <v>6</v>
      </c>
      <c r="C115" t="s">
        <v>7</v>
      </c>
    </row>
    <row r="116" spans="1:3" x14ac:dyDescent="0.3">
      <c r="A116" t="s">
        <v>126</v>
      </c>
      <c r="B116" t="s">
        <v>13</v>
      </c>
      <c r="C116" t="s">
        <v>7</v>
      </c>
    </row>
    <row r="117" spans="1:3" x14ac:dyDescent="0.3">
      <c r="A117" t="s">
        <v>127</v>
      </c>
      <c r="B117" t="s">
        <v>6</v>
      </c>
      <c r="C117" t="s">
        <v>16</v>
      </c>
    </row>
    <row r="118" spans="1:3" x14ac:dyDescent="0.3">
      <c r="A118" t="s">
        <v>128</v>
      </c>
      <c r="B118" t="s">
        <v>13</v>
      </c>
      <c r="C118" t="s">
        <v>7</v>
      </c>
    </row>
    <row r="119" spans="1:3" x14ac:dyDescent="0.3">
      <c r="A119" t="s">
        <v>129</v>
      </c>
      <c r="B119" t="s">
        <v>6</v>
      </c>
      <c r="C119" t="s">
        <v>25</v>
      </c>
    </row>
    <row r="120" spans="1:3" x14ac:dyDescent="0.3">
      <c r="A120" t="s">
        <v>130</v>
      </c>
      <c r="B120" t="s">
        <v>6</v>
      </c>
      <c r="C120" t="s">
        <v>7</v>
      </c>
    </row>
    <row r="121" spans="1:3" x14ac:dyDescent="0.3">
      <c r="A121" t="s">
        <v>131</v>
      </c>
      <c r="B121" t="s">
        <v>6</v>
      </c>
      <c r="C121" t="s">
        <v>7</v>
      </c>
    </row>
    <row r="122" spans="1:3" x14ac:dyDescent="0.3">
      <c r="A122" t="s">
        <v>132</v>
      </c>
      <c r="B122" t="s">
        <v>6</v>
      </c>
      <c r="C122" t="s">
        <v>16</v>
      </c>
    </row>
    <row r="123" spans="1:3" x14ac:dyDescent="0.3">
      <c r="A123" t="s">
        <v>133</v>
      </c>
      <c r="B123" t="s">
        <v>8</v>
      </c>
      <c r="C123" t="s">
        <v>25</v>
      </c>
    </row>
    <row r="124" spans="1:3" x14ac:dyDescent="0.3">
      <c r="A124" t="s">
        <v>134</v>
      </c>
      <c r="B124" t="s">
        <v>6</v>
      </c>
      <c r="C124" t="s">
        <v>7</v>
      </c>
    </row>
    <row r="125" spans="1:3" x14ac:dyDescent="0.3">
      <c r="A125" t="s">
        <v>135</v>
      </c>
      <c r="B125" t="s">
        <v>8</v>
      </c>
      <c r="C125" t="s">
        <v>7</v>
      </c>
    </row>
    <row r="126" spans="1:3" x14ac:dyDescent="0.3">
      <c r="A126" t="s">
        <v>136</v>
      </c>
      <c r="B126" t="s">
        <v>6</v>
      </c>
      <c r="C126" t="s">
        <v>16</v>
      </c>
    </row>
    <row r="127" spans="1:3" x14ac:dyDescent="0.3">
      <c r="A127" t="s">
        <v>137</v>
      </c>
      <c r="B127" t="s">
        <v>8</v>
      </c>
      <c r="C127" t="s">
        <v>7</v>
      </c>
    </row>
    <row r="128" spans="1:3" x14ac:dyDescent="0.3">
      <c r="A128" t="s">
        <v>138</v>
      </c>
      <c r="B128" t="s">
        <v>8</v>
      </c>
      <c r="C128" t="s">
        <v>7</v>
      </c>
    </row>
    <row r="129" spans="1:3" x14ac:dyDescent="0.3">
      <c r="A129" t="s">
        <v>139</v>
      </c>
      <c r="B129" t="s">
        <v>6</v>
      </c>
      <c r="C129" t="s">
        <v>16</v>
      </c>
    </row>
    <row r="130" spans="1:3" x14ac:dyDescent="0.3">
      <c r="A130" t="s">
        <v>140</v>
      </c>
      <c r="B130" t="s">
        <v>8</v>
      </c>
      <c r="C130" t="s">
        <v>7</v>
      </c>
    </row>
    <row r="131" spans="1:3" x14ac:dyDescent="0.3">
      <c r="A131" t="s">
        <v>141</v>
      </c>
      <c r="B131" t="s">
        <v>6</v>
      </c>
      <c r="C131" t="s">
        <v>7</v>
      </c>
    </row>
    <row r="132" spans="1:3" x14ac:dyDescent="0.3">
      <c r="A132" t="s">
        <v>142</v>
      </c>
      <c r="B132" t="s">
        <v>6</v>
      </c>
      <c r="C132" t="s">
        <v>7</v>
      </c>
    </row>
    <row r="133" spans="1:3" x14ac:dyDescent="0.3">
      <c r="A133" t="s">
        <v>143</v>
      </c>
      <c r="B133" t="s">
        <v>8</v>
      </c>
      <c r="C133" t="s">
        <v>25</v>
      </c>
    </row>
    <row r="134" spans="1:3" x14ac:dyDescent="0.3">
      <c r="A134" t="s">
        <v>144</v>
      </c>
      <c r="B134" t="s">
        <v>8</v>
      </c>
      <c r="C134" t="s">
        <v>25</v>
      </c>
    </row>
    <row r="135" spans="1:3" x14ac:dyDescent="0.3">
      <c r="A135" t="s">
        <v>145</v>
      </c>
      <c r="B135" t="s">
        <v>6</v>
      </c>
      <c r="C135" t="s">
        <v>16</v>
      </c>
    </row>
    <row r="136" spans="1:3" x14ac:dyDescent="0.3">
      <c r="A136" t="s">
        <v>146</v>
      </c>
      <c r="B136" t="s">
        <v>6</v>
      </c>
      <c r="C136" t="s">
        <v>16</v>
      </c>
    </row>
    <row r="137" spans="1:3" x14ac:dyDescent="0.3">
      <c r="A137" t="s">
        <v>147</v>
      </c>
      <c r="B137" t="s">
        <v>8</v>
      </c>
      <c r="C137" t="s">
        <v>7</v>
      </c>
    </row>
    <row r="138" spans="1:3" x14ac:dyDescent="0.3">
      <c r="A138" t="s">
        <v>148</v>
      </c>
      <c r="B138" t="s">
        <v>6</v>
      </c>
      <c r="C138" t="s">
        <v>25</v>
      </c>
    </row>
    <row r="139" spans="1:3" x14ac:dyDescent="0.3">
      <c r="A139" t="s">
        <v>149</v>
      </c>
      <c r="B139" t="s">
        <v>6</v>
      </c>
      <c r="C139" t="s">
        <v>16</v>
      </c>
    </row>
    <row r="140" spans="1:3" x14ac:dyDescent="0.3">
      <c r="A140" t="s">
        <v>150</v>
      </c>
      <c r="B140" t="s">
        <v>6</v>
      </c>
      <c r="C140" t="s">
        <v>19</v>
      </c>
    </row>
    <row r="141" spans="1:3" x14ac:dyDescent="0.3">
      <c r="A141" t="s">
        <v>151</v>
      </c>
      <c r="B141" t="s">
        <v>6</v>
      </c>
      <c r="C141" t="s">
        <v>19</v>
      </c>
    </row>
    <row r="142" spans="1:3" x14ac:dyDescent="0.3">
      <c r="A142" t="s">
        <v>152</v>
      </c>
      <c r="B142" t="s">
        <v>6</v>
      </c>
      <c r="C142" t="s">
        <v>16</v>
      </c>
    </row>
    <row r="143" spans="1:3" x14ac:dyDescent="0.3">
      <c r="A143" t="s">
        <v>153</v>
      </c>
      <c r="B143" t="s">
        <v>13</v>
      </c>
      <c r="C143" t="s">
        <v>7</v>
      </c>
    </row>
    <row r="144" spans="1:3" x14ac:dyDescent="0.3">
      <c r="A144" t="s">
        <v>154</v>
      </c>
      <c r="B144" t="s">
        <v>6</v>
      </c>
      <c r="C144" t="s">
        <v>19</v>
      </c>
    </row>
    <row r="145" spans="1:3" x14ac:dyDescent="0.3">
      <c r="A145" t="s">
        <v>155</v>
      </c>
      <c r="B145" t="s">
        <v>6</v>
      </c>
      <c r="C145" t="s">
        <v>25</v>
      </c>
    </row>
    <row r="146" spans="1:3" x14ac:dyDescent="0.3">
      <c r="A146" t="s">
        <v>156</v>
      </c>
      <c r="B146" t="s">
        <v>13</v>
      </c>
      <c r="C146" t="s">
        <v>7</v>
      </c>
    </row>
    <row r="147" spans="1:3" x14ac:dyDescent="0.3">
      <c r="A147" t="s">
        <v>157</v>
      </c>
      <c r="B147" t="s">
        <v>6</v>
      </c>
      <c r="C147" t="s">
        <v>16</v>
      </c>
    </row>
    <row r="148" spans="1:3" x14ac:dyDescent="0.3">
      <c r="A148" t="s">
        <v>158</v>
      </c>
      <c r="B148" t="s">
        <v>13</v>
      </c>
      <c r="C148" t="s">
        <v>7</v>
      </c>
    </row>
    <row r="149" spans="1:3" x14ac:dyDescent="0.3">
      <c r="A149" t="s">
        <v>159</v>
      </c>
      <c r="B149" t="s">
        <v>6</v>
      </c>
      <c r="C149" t="s">
        <v>7</v>
      </c>
    </row>
    <row r="150" spans="1:3" x14ac:dyDescent="0.3">
      <c r="A150" t="s">
        <v>160</v>
      </c>
      <c r="B150" t="s">
        <v>6</v>
      </c>
      <c r="C150" t="s">
        <v>19</v>
      </c>
    </row>
    <row r="151" spans="1:3" x14ac:dyDescent="0.3">
      <c r="A151" t="s">
        <v>161</v>
      </c>
      <c r="B151" t="s">
        <v>6</v>
      </c>
      <c r="C151" t="s">
        <v>25</v>
      </c>
    </row>
    <row r="152" spans="1:3" x14ac:dyDescent="0.3">
      <c r="A152" t="s">
        <v>162</v>
      </c>
      <c r="B152" t="s">
        <v>13</v>
      </c>
      <c r="C152" t="s">
        <v>7</v>
      </c>
    </row>
    <row r="153" spans="1:3" x14ac:dyDescent="0.3">
      <c r="A153" t="s">
        <v>163</v>
      </c>
      <c r="B153" t="s">
        <v>8</v>
      </c>
      <c r="C153" t="s">
        <v>7</v>
      </c>
    </row>
    <row r="154" spans="1:3" x14ac:dyDescent="0.3">
      <c r="A154" t="s">
        <v>164</v>
      </c>
      <c r="B154" t="s">
        <v>8</v>
      </c>
      <c r="C154" t="s">
        <v>7</v>
      </c>
    </row>
    <row r="155" spans="1:3" x14ac:dyDescent="0.3">
      <c r="A155" t="s">
        <v>165</v>
      </c>
      <c r="B155" t="s">
        <v>6</v>
      </c>
      <c r="C155" t="s">
        <v>19</v>
      </c>
    </row>
    <row r="156" spans="1:3" x14ac:dyDescent="0.3">
      <c r="A156" t="s">
        <v>166</v>
      </c>
      <c r="B156" t="s">
        <v>6</v>
      </c>
      <c r="C156" t="s">
        <v>7</v>
      </c>
    </row>
    <row r="157" spans="1:3" x14ac:dyDescent="0.3">
      <c r="A157" t="s">
        <v>167</v>
      </c>
      <c r="B157" t="s">
        <v>6</v>
      </c>
      <c r="C157" t="s">
        <v>25</v>
      </c>
    </row>
    <row r="158" spans="1:3" x14ac:dyDescent="0.3">
      <c r="A158" t="s">
        <v>168</v>
      </c>
      <c r="B158" t="s">
        <v>8</v>
      </c>
      <c r="C158" t="s">
        <v>7</v>
      </c>
    </row>
    <row r="159" spans="1:3" x14ac:dyDescent="0.3">
      <c r="A159" t="s">
        <v>169</v>
      </c>
      <c r="B159" t="s">
        <v>8</v>
      </c>
      <c r="C159" t="s">
        <v>7</v>
      </c>
    </row>
    <row r="160" spans="1:3" x14ac:dyDescent="0.3">
      <c r="A160" t="s">
        <v>170</v>
      </c>
      <c r="B160" t="s">
        <v>6</v>
      </c>
      <c r="C160" t="s">
        <v>16</v>
      </c>
    </row>
    <row r="161" spans="1:3" x14ac:dyDescent="0.3">
      <c r="A161" t="s">
        <v>171</v>
      </c>
      <c r="B161" t="s">
        <v>8</v>
      </c>
      <c r="C161" t="s">
        <v>7</v>
      </c>
    </row>
    <row r="162" spans="1:3" x14ac:dyDescent="0.3">
      <c r="A162" t="s">
        <v>172</v>
      </c>
      <c r="B162" t="s">
        <v>8</v>
      </c>
      <c r="C162" t="s">
        <v>7</v>
      </c>
    </row>
    <row r="163" spans="1:3" x14ac:dyDescent="0.3">
      <c r="A163" t="s">
        <v>173</v>
      </c>
      <c r="B163" t="s">
        <v>6</v>
      </c>
      <c r="C163" t="s">
        <v>7</v>
      </c>
    </row>
    <row r="164" spans="1:3" x14ac:dyDescent="0.3">
      <c r="A164" t="s">
        <v>174</v>
      </c>
      <c r="B164" t="s">
        <v>6</v>
      </c>
      <c r="C164" t="s">
        <v>25</v>
      </c>
    </row>
    <row r="165" spans="1:3" x14ac:dyDescent="0.3">
      <c r="A165" t="s">
        <v>175</v>
      </c>
      <c r="B165" t="s">
        <v>6</v>
      </c>
      <c r="C165" t="s">
        <v>25</v>
      </c>
    </row>
    <row r="166" spans="1:3" x14ac:dyDescent="0.3">
      <c r="A166" t="s">
        <v>176</v>
      </c>
      <c r="B166" t="s">
        <v>13</v>
      </c>
      <c r="C166" t="s">
        <v>7</v>
      </c>
    </row>
    <row r="167" spans="1:3" x14ac:dyDescent="0.3">
      <c r="A167" t="s">
        <v>177</v>
      </c>
      <c r="B167" t="s">
        <v>13</v>
      </c>
      <c r="C167" t="s">
        <v>7</v>
      </c>
    </row>
    <row r="168" spans="1:3" x14ac:dyDescent="0.3">
      <c r="A168" t="s">
        <v>178</v>
      </c>
      <c r="B168" t="s">
        <v>8</v>
      </c>
      <c r="C168" t="s">
        <v>7</v>
      </c>
    </row>
    <row r="169" spans="1:3" x14ac:dyDescent="0.3">
      <c r="A169" t="s">
        <v>179</v>
      </c>
      <c r="B169" t="s">
        <v>6</v>
      </c>
      <c r="C169" t="s">
        <v>19</v>
      </c>
    </row>
    <row r="170" spans="1:3" x14ac:dyDescent="0.3">
      <c r="A170" t="s">
        <v>180</v>
      </c>
      <c r="B170" t="s">
        <v>6</v>
      </c>
      <c r="C170" t="s">
        <v>7</v>
      </c>
    </row>
    <row r="171" spans="1:3" x14ac:dyDescent="0.3">
      <c r="A171" t="s">
        <v>181</v>
      </c>
      <c r="B171" t="s">
        <v>6</v>
      </c>
      <c r="C171" t="s">
        <v>16</v>
      </c>
    </row>
    <row r="172" spans="1:3" x14ac:dyDescent="0.3">
      <c r="A172" t="s">
        <v>182</v>
      </c>
      <c r="B172" t="s">
        <v>8</v>
      </c>
      <c r="C172" t="s">
        <v>7</v>
      </c>
    </row>
    <row r="173" spans="1:3" x14ac:dyDescent="0.3">
      <c r="A173" t="s">
        <v>183</v>
      </c>
      <c r="B173" t="s">
        <v>6</v>
      </c>
      <c r="C173" t="s">
        <v>7</v>
      </c>
    </row>
    <row r="174" spans="1:3" x14ac:dyDescent="0.3">
      <c r="A174" t="s">
        <v>184</v>
      </c>
      <c r="B174" t="s">
        <v>6</v>
      </c>
      <c r="C174" t="s">
        <v>25</v>
      </c>
    </row>
    <row r="175" spans="1:3" x14ac:dyDescent="0.3">
      <c r="A175" t="s">
        <v>185</v>
      </c>
      <c r="B175" t="s">
        <v>13</v>
      </c>
      <c r="C175" t="s">
        <v>7</v>
      </c>
    </row>
    <row r="176" spans="1:3" x14ac:dyDescent="0.3">
      <c r="A176" t="s">
        <v>186</v>
      </c>
      <c r="B176" t="s">
        <v>8</v>
      </c>
      <c r="C176" t="s">
        <v>7</v>
      </c>
    </row>
    <row r="177" spans="1:3" x14ac:dyDescent="0.3">
      <c r="A177" t="s">
        <v>187</v>
      </c>
      <c r="B177" t="s">
        <v>13</v>
      </c>
      <c r="C177" t="s">
        <v>25</v>
      </c>
    </row>
    <row r="178" spans="1:3" x14ac:dyDescent="0.3">
      <c r="A178" t="s">
        <v>188</v>
      </c>
      <c r="B178" t="s">
        <v>8</v>
      </c>
      <c r="C178" t="s">
        <v>7</v>
      </c>
    </row>
    <row r="179" spans="1:3" x14ac:dyDescent="0.3">
      <c r="A179" t="s">
        <v>189</v>
      </c>
      <c r="B179" t="s">
        <v>13</v>
      </c>
      <c r="C179" t="s">
        <v>25</v>
      </c>
    </row>
    <row r="180" spans="1:3" x14ac:dyDescent="0.3">
      <c r="A180" t="s">
        <v>190</v>
      </c>
      <c r="B180" t="s">
        <v>13</v>
      </c>
      <c r="C180" t="s">
        <v>25</v>
      </c>
    </row>
    <row r="181" spans="1:3" x14ac:dyDescent="0.3">
      <c r="A181" t="s">
        <v>191</v>
      </c>
      <c r="B181" t="s">
        <v>6</v>
      </c>
      <c r="C181" t="s">
        <v>19</v>
      </c>
    </row>
    <row r="182" spans="1:3" x14ac:dyDescent="0.3">
      <c r="A182" t="s">
        <v>192</v>
      </c>
      <c r="B182" t="s">
        <v>8</v>
      </c>
      <c r="C182" t="s">
        <v>7</v>
      </c>
    </row>
    <row r="183" spans="1:3" x14ac:dyDescent="0.3">
      <c r="A183" t="s">
        <v>193</v>
      </c>
      <c r="B183" t="s">
        <v>8</v>
      </c>
      <c r="C183" t="s">
        <v>7</v>
      </c>
    </row>
    <row r="184" spans="1:3" x14ac:dyDescent="0.3">
      <c r="A184" t="s">
        <v>194</v>
      </c>
      <c r="B184" t="s">
        <v>8</v>
      </c>
      <c r="C184" t="s">
        <v>25</v>
      </c>
    </row>
    <row r="185" spans="1:3" x14ac:dyDescent="0.3">
      <c r="A185" t="s">
        <v>195</v>
      </c>
      <c r="B185" t="s">
        <v>6</v>
      </c>
      <c r="C185" t="s">
        <v>7</v>
      </c>
    </row>
    <row r="186" spans="1:3" x14ac:dyDescent="0.3">
      <c r="A186" t="s">
        <v>196</v>
      </c>
      <c r="B186" t="s">
        <v>6</v>
      </c>
      <c r="C186" t="s">
        <v>25</v>
      </c>
    </row>
    <row r="187" spans="1:3" x14ac:dyDescent="0.3">
      <c r="A187" t="s">
        <v>197</v>
      </c>
      <c r="B187" t="s">
        <v>6</v>
      </c>
      <c r="C187" t="s">
        <v>7</v>
      </c>
    </row>
    <row r="188" spans="1:3" x14ac:dyDescent="0.3">
      <c r="A188" t="s">
        <v>198</v>
      </c>
      <c r="B188" t="s">
        <v>6</v>
      </c>
      <c r="C188" t="s">
        <v>7</v>
      </c>
    </row>
    <row r="189" spans="1:3" x14ac:dyDescent="0.3">
      <c r="A189" t="s">
        <v>199</v>
      </c>
      <c r="B189" t="s">
        <v>6</v>
      </c>
      <c r="C189" t="s">
        <v>19</v>
      </c>
    </row>
    <row r="190" spans="1:3" x14ac:dyDescent="0.3">
      <c r="A190" t="s">
        <v>200</v>
      </c>
      <c r="B190" t="s">
        <v>6</v>
      </c>
      <c r="C190" t="s">
        <v>7</v>
      </c>
    </row>
    <row r="191" spans="1:3" x14ac:dyDescent="0.3">
      <c r="A191" t="s">
        <v>201</v>
      </c>
      <c r="B191" t="s">
        <v>6</v>
      </c>
      <c r="C191" t="s">
        <v>7</v>
      </c>
    </row>
    <row r="192" spans="1:3" x14ac:dyDescent="0.3">
      <c r="A192" t="s">
        <v>202</v>
      </c>
      <c r="B192" t="s">
        <v>6</v>
      </c>
      <c r="C192" t="s">
        <v>25</v>
      </c>
    </row>
    <row r="193" spans="1:3" x14ac:dyDescent="0.3">
      <c r="A193" t="s">
        <v>203</v>
      </c>
      <c r="B193" t="s">
        <v>6</v>
      </c>
      <c r="C193" t="s">
        <v>25</v>
      </c>
    </row>
    <row r="194" spans="1:3" x14ac:dyDescent="0.3">
      <c r="A194" t="s">
        <v>204</v>
      </c>
      <c r="B194" t="s">
        <v>6</v>
      </c>
      <c r="C194" t="s">
        <v>25</v>
      </c>
    </row>
    <row r="195" spans="1:3" x14ac:dyDescent="0.3">
      <c r="A195" t="s">
        <v>205</v>
      </c>
      <c r="B195" t="s">
        <v>6</v>
      </c>
      <c r="C195" t="s">
        <v>7</v>
      </c>
    </row>
    <row r="196" spans="1:3" x14ac:dyDescent="0.3">
      <c r="A196" t="s">
        <v>206</v>
      </c>
      <c r="B196" t="s">
        <v>6</v>
      </c>
      <c r="C196" t="s">
        <v>25</v>
      </c>
    </row>
    <row r="197" spans="1:3" x14ac:dyDescent="0.3">
      <c r="A197" t="s">
        <v>207</v>
      </c>
      <c r="B197" t="s">
        <v>6</v>
      </c>
      <c r="C197" t="s">
        <v>16</v>
      </c>
    </row>
    <row r="198" spans="1:3" x14ac:dyDescent="0.3">
      <c r="A198" t="s">
        <v>208</v>
      </c>
      <c r="B198" t="s">
        <v>13</v>
      </c>
      <c r="C198" t="s">
        <v>25</v>
      </c>
    </row>
    <row r="199" spans="1:3" x14ac:dyDescent="0.3">
      <c r="A199" t="s">
        <v>209</v>
      </c>
      <c r="B199" t="s">
        <v>6</v>
      </c>
      <c r="C199" t="s">
        <v>7</v>
      </c>
    </row>
    <row r="200" spans="1:3" x14ac:dyDescent="0.3">
      <c r="A200" t="s">
        <v>210</v>
      </c>
      <c r="B200" t="s">
        <v>6</v>
      </c>
      <c r="C200" t="s">
        <v>7</v>
      </c>
    </row>
    <row r="201" spans="1:3" x14ac:dyDescent="0.3">
      <c r="A201" t="s">
        <v>211</v>
      </c>
      <c r="B201" t="s">
        <v>8</v>
      </c>
      <c r="C201" t="s">
        <v>7</v>
      </c>
    </row>
    <row r="202" spans="1:3" x14ac:dyDescent="0.3">
      <c r="A202" t="s">
        <v>212</v>
      </c>
      <c r="B202" t="s">
        <v>6</v>
      </c>
      <c r="C202" t="s">
        <v>16</v>
      </c>
    </row>
    <row r="203" spans="1:3" x14ac:dyDescent="0.3">
      <c r="A203" t="s">
        <v>213</v>
      </c>
      <c r="B203" t="s">
        <v>8</v>
      </c>
      <c r="C203" t="s">
        <v>7</v>
      </c>
    </row>
    <row r="204" spans="1:3" x14ac:dyDescent="0.3">
      <c r="A204" t="s">
        <v>214</v>
      </c>
      <c r="B204" t="s">
        <v>6</v>
      </c>
      <c r="C204" t="s">
        <v>19</v>
      </c>
    </row>
    <row r="205" spans="1:3" x14ac:dyDescent="0.3">
      <c r="A205" t="s">
        <v>215</v>
      </c>
      <c r="B205" t="s">
        <v>6</v>
      </c>
      <c r="C205" t="s">
        <v>7</v>
      </c>
    </row>
    <row r="206" spans="1:3" x14ac:dyDescent="0.3">
      <c r="A206" t="s">
        <v>216</v>
      </c>
      <c r="B206" t="s">
        <v>6</v>
      </c>
      <c r="C206" t="s">
        <v>7</v>
      </c>
    </row>
    <row r="207" spans="1:3" x14ac:dyDescent="0.3">
      <c r="A207" t="s">
        <v>217</v>
      </c>
      <c r="B207" t="s">
        <v>8</v>
      </c>
      <c r="C207" t="s">
        <v>7</v>
      </c>
    </row>
    <row r="208" spans="1:3" x14ac:dyDescent="0.3">
      <c r="A208" t="s">
        <v>218</v>
      </c>
      <c r="B208" t="s">
        <v>6</v>
      </c>
      <c r="C208" t="s">
        <v>19</v>
      </c>
    </row>
    <row r="209" spans="1:3" x14ac:dyDescent="0.3">
      <c r="A209" t="s">
        <v>219</v>
      </c>
      <c r="B209" t="s">
        <v>6</v>
      </c>
      <c r="C209" t="s">
        <v>7</v>
      </c>
    </row>
    <row r="210" spans="1:3" x14ac:dyDescent="0.3">
      <c r="A210" t="s">
        <v>220</v>
      </c>
      <c r="B210" t="s">
        <v>6</v>
      </c>
      <c r="C210" t="s">
        <v>7</v>
      </c>
    </row>
    <row r="211" spans="1:3" x14ac:dyDescent="0.3">
      <c r="A211" t="s">
        <v>221</v>
      </c>
      <c r="B211" t="s">
        <v>8</v>
      </c>
      <c r="C211" t="s">
        <v>7</v>
      </c>
    </row>
    <row r="212" spans="1:3" x14ac:dyDescent="0.3">
      <c r="A212" t="s">
        <v>222</v>
      </c>
      <c r="B212" t="s">
        <v>6</v>
      </c>
      <c r="C212" t="s">
        <v>7</v>
      </c>
    </row>
    <row r="213" spans="1:3" x14ac:dyDescent="0.3">
      <c r="A213" t="s">
        <v>223</v>
      </c>
      <c r="B213" t="s">
        <v>8</v>
      </c>
      <c r="C213" t="s">
        <v>25</v>
      </c>
    </row>
    <row r="214" spans="1:3" x14ac:dyDescent="0.3">
      <c r="A214" t="s">
        <v>224</v>
      </c>
      <c r="B214" t="s">
        <v>8</v>
      </c>
      <c r="C214" t="s">
        <v>7</v>
      </c>
    </row>
    <row r="215" spans="1:3" x14ac:dyDescent="0.3">
      <c r="A215" t="s">
        <v>225</v>
      </c>
      <c r="B215" t="s">
        <v>6</v>
      </c>
      <c r="C215" t="s">
        <v>19</v>
      </c>
    </row>
    <row r="216" spans="1:3" x14ac:dyDescent="0.3">
      <c r="A216" t="s">
        <v>226</v>
      </c>
      <c r="B216" t="s">
        <v>6</v>
      </c>
      <c r="C216" t="s">
        <v>19</v>
      </c>
    </row>
    <row r="217" spans="1:3" x14ac:dyDescent="0.3">
      <c r="A217" t="s">
        <v>227</v>
      </c>
      <c r="B217" t="s">
        <v>13</v>
      </c>
      <c r="C217" t="s">
        <v>7</v>
      </c>
    </row>
    <row r="218" spans="1:3" x14ac:dyDescent="0.3">
      <c r="A218" t="s">
        <v>228</v>
      </c>
      <c r="B218" t="s">
        <v>8</v>
      </c>
      <c r="C218" t="s">
        <v>7</v>
      </c>
    </row>
    <row r="219" spans="1:3" x14ac:dyDescent="0.3">
      <c r="A219" t="s">
        <v>229</v>
      </c>
      <c r="B219" t="s">
        <v>6</v>
      </c>
      <c r="C219" t="s">
        <v>19</v>
      </c>
    </row>
    <row r="220" spans="1:3" x14ac:dyDescent="0.3">
      <c r="A220" t="s">
        <v>230</v>
      </c>
      <c r="B220" t="s">
        <v>8</v>
      </c>
      <c r="C220" t="s">
        <v>7</v>
      </c>
    </row>
    <row r="221" spans="1:3" x14ac:dyDescent="0.3">
      <c r="A221" t="s">
        <v>231</v>
      </c>
      <c r="B221" t="s">
        <v>8</v>
      </c>
      <c r="C221" t="s">
        <v>7</v>
      </c>
    </row>
    <row r="222" spans="1:3" x14ac:dyDescent="0.3">
      <c r="A222" t="s">
        <v>232</v>
      </c>
      <c r="B222" t="s">
        <v>6</v>
      </c>
      <c r="C222" t="s">
        <v>19</v>
      </c>
    </row>
    <row r="223" spans="1:3" x14ac:dyDescent="0.3">
      <c r="A223" t="s">
        <v>233</v>
      </c>
      <c r="B223" t="s">
        <v>8</v>
      </c>
      <c r="C223" t="s">
        <v>25</v>
      </c>
    </row>
    <row r="224" spans="1:3" x14ac:dyDescent="0.3">
      <c r="A224" t="s">
        <v>234</v>
      </c>
      <c r="B224" t="s">
        <v>6</v>
      </c>
      <c r="C224" t="s">
        <v>25</v>
      </c>
    </row>
    <row r="225" spans="1:3" x14ac:dyDescent="0.3">
      <c r="A225" t="s">
        <v>235</v>
      </c>
      <c r="B225" t="s">
        <v>6</v>
      </c>
      <c r="C225" t="s">
        <v>19</v>
      </c>
    </row>
    <row r="226" spans="1:3" x14ac:dyDescent="0.3">
      <c r="A226" t="s">
        <v>236</v>
      </c>
      <c r="B226" t="s">
        <v>8</v>
      </c>
      <c r="C226" t="s">
        <v>7</v>
      </c>
    </row>
    <row r="227" spans="1:3" x14ac:dyDescent="0.3">
      <c r="A227" t="s">
        <v>237</v>
      </c>
      <c r="B227" t="s">
        <v>8</v>
      </c>
      <c r="C227" t="s">
        <v>7</v>
      </c>
    </row>
    <row r="228" spans="1:3" x14ac:dyDescent="0.3">
      <c r="A228" t="s">
        <v>238</v>
      </c>
      <c r="B228" t="s">
        <v>13</v>
      </c>
      <c r="C228" t="s">
        <v>7</v>
      </c>
    </row>
    <row r="229" spans="1:3" x14ac:dyDescent="0.3">
      <c r="A229" t="s">
        <v>239</v>
      </c>
      <c r="B229" t="s">
        <v>6</v>
      </c>
      <c r="C229" t="s">
        <v>25</v>
      </c>
    </row>
    <row r="230" spans="1:3" x14ac:dyDescent="0.3">
      <c r="A230" t="s">
        <v>240</v>
      </c>
      <c r="B230" t="s">
        <v>8</v>
      </c>
      <c r="C230" t="s">
        <v>7</v>
      </c>
    </row>
    <row r="231" spans="1:3" x14ac:dyDescent="0.3">
      <c r="A231" t="s">
        <v>241</v>
      </c>
      <c r="B231" t="s">
        <v>8</v>
      </c>
      <c r="C231" t="s">
        <v>7</v>
      </c>
    </row>
    <row r="232" spans="1:3" x14ac:dyDescent="0.3">
      <c r="A232" t="s">
        <v>242</v>
      </c>
      <c r="B232" t="s">
        <v>8</v>
      </c>
      <c r="C232" t="s">
        <v>7</v>
      </c>
    </row>
    <row r="233" spans="1:3" x14ac:dyDescent="0.3">
      <c r="A233" t="s">
        <v>243</v>
      </c>
      <c r="B233" t="s">
        <v>8</v>
      </c>
      <c r="C233" t="s">
        <v>7</v>
      </c>
    </row>
    <row r="234" spans="1:3" x14ac:dyDescent="0.3">
      <c r="A234" t="s">
        <v>244</v>
      </c>
      <c r="B234" t="s">
        <v>8</v>
      </c>
      <c r="C234" t="s">
        <v>7</v>
      </c>
    </row>
    <row r="235" spans="1:3" x14ac:dyDescent="0.3">
      <c r="A235" t="s">
        <v>245</v>
      </c>
      <c r="B235" t="s">
        <v>8</v>
      </c>
      <c r="C235" t="s">
        <v>7</v>
      </c>
    </row>
    <row r="236" spans="1:3" x14ac:dyDescent="0.3">
      <c r="A236" t="s">
        <v>246</v>
      </c>
      <c r="B236" t="s">
        <v>6</v>
      </c>
      <c r="C236" t="s">
        <v>7</v>
      </c>
    </row>
    <row r="237" spans="1:3" x14ac:dyDescent="0.3">
      <c r="A237" t="s">
        <v>247</v>
      </c>
      <c r="B237" t="s">
        <v>8</v>
      </c>
      <c r="C237" t="s">
        <v>7</v>
      </c>
    </row>
    <row r="238" spans="1:3" x14ac:dyDescent="0.3">
      <c r="A238" t="s">
        <v>248</v>
      </c>
      <c r="B238" t="s">
        <v>13</v>
      </c>
      <c r="C238" t="s">
        <v>7</v>
      </c>
    </row>
    <row r="239" spans="1:3" x14ac:dyDescent="0.3">
      <c r="A239" t="s">
        <v>249</v>
      </c>
      <c r="B239" t="s">
        <v>6</v>
      </c>
      <c r="C239" t="s">
        <v>19</v>
      </c>
    </row>
    <row r="240" spans="1:3" x14ac:dyDescent="0.3">
      <c r="A240" t="s">
        <v>250</v>
      </c>
      <c r="B240" t="s">
        <v>6</v>
      </c>
      <c r="C240" t="s">
        <v>25</v>
      </c>
    </row>
    <row r="241" spans="1:3" x14ac:dyDescent="0.3">
      <c r="A241" t="s">
        <v>251</v>
      </c>
      <c r="B241" t="s">
        <v>6</v>
      </c>
      <c r="C241" t="s">
        <v>25</v>
      </c>
    </row>
    <row r="242" spans="1:3" x14ac:dyDescent="0.3">
      <c r="A242" t="s">
        <v>252</v>
      </c>
      <c r="B242" t="s">
        <v>6</v>
      </c>
      <c r="C242" t="s">
        <v>16</v>
      </c>
    </row>
    <row r="243" spans="1:3" x14ac:dyDescent="0.3">
      <c r="A243" t="s">
        <v>253</v>
      </c>
      <c r="B243" t="s">
        <v>6</v>
      </c>
      <c r="C243" t="s">
        <v>7</v>
      </c>
    </row>
    <row r="244" spans="1:3" x14ac:dyDescent="0.3">
      <c r="A244" t="s">
        <v>254</v>
      </c>
      <c r="B244" t="s">
        <v>6</v>
      </c>
      <c r="C244" t="s">
        <v>7</v>
      </c>
    </row>
    <row r="245" spans="1:3" x14ac:dyDescent="0.3">
      <c r="A245" t="s">
        <v>255</v>
      </c>
      <c r="B245" t="s">
        <v>6</v>
      </c>
      <c r="C245" t="s">
        <v>19</v>
      </c>
    </row>
    <row r="246" spans="1:3" x14ac:dyDescent="0.3">
      <c r="A246" t="s">
        <v>256</v>
      </c>
      <c r="B246" t="s">
        <v>13</v>
      </c>
      <c r="C246" t="s">
        <v>7</v>
      </c>
    </row>
    <row r="247" spans="1:3" x14ac:dyDescent="0.3">
      <c r="A247" t="s">
        <v>257</v>
      </c>
      <c r="B247" t="s">
        <v>8</v>
      </c>
      <c r="C247" t="s">
        <v>7</v>
      </c>
    </row>
    <row r="248" spans="1:3" x14ac:dyDescent="0.3">
      <c r="A248" t="s">
        <v>258</v>
      </c>
      <c r="B248" t="s">
        <v>6</v>
      </c>
      <c r="C248" t="s">
        <v>7</v>
      </c>
    </row>
    <row r="249" spans="1:3" x14ac:dyDescent="0.3">
      <c r="A249" t="s">
        <v>259</v>
      </c>
      <c r="B249" t="s">
        <v>6</v>
      </c>
      <c r="C249" t="s">
        <v>19</v>
      </c>
    </row>
    <row r="250" spans="1:3" x14ac:dyDescent="0.3">
      <c r="A250" t="s">
        <v>260</v>
      </c>
      <c r="B250" t="s">
        <v>6</v>
      </c>
      <c r="C250" t="s">
        <v>25</v>
      </c>
    </row>
    <row r="251" spans="1:3" x14ac:dyDescent="0.3">
      <c r="A251" t="s">
        <v>261</v>
      </c>
      <c r="B251" t="s">
        <v>6</v>
      </c>
      <c r="C251" t="s">
        <v>25</v>
      </c>
    </row>
    <row r="252" spans="1:3" x14ac:dyDescent="0.3">
      <c r="A252" t="s">
        <v>262</v>
      </c>
      <c r="B252" t="s">
        <v>8</v>
      </c>
      <c r="C252" t="s">
        <v>7</v>
      </c>
    </row>
    <row r="253" spans="1:3" x14ac:dyDescent="0.3">
      <c r="A253" t="s">
        <v>263</v>
      </c>
      <c r="B253" t="s">
        <v>13</v>
      </c>
      <c r="C253" t="s">
        <v>7</v>
      </c>
    </row>
    <row r="254" spans="1:3" x14ac:dyDescent="0.3">
      <c r="A254" t="s">
        <v>264</v>
      </c>
      <c r="B254" t="s">
        <v>6</v>
      </c>
      <c r="C254" t="s">
        <v>19</v>
      </c>
    </row>
    <row r="255" spans="1:3" x14ac:dyDescent="0.3">
      <c r="A255" t="s">
        <v>265</v>
      </c>
      <c r="B255" t="s">
        <v>6</v>
      </c>
      <c r="C255" t="s">
        <v>7</v>
      </c>
    </row>
    <row r="256" spans="1:3" x14ac:dyDescent="0.3">
      <c r="A256" t="s">
        <v>266</v>
      </c>
      <c r="B256" t="s">
        <v>6</v>
      </c>
      <c r="C256" t="s">
        <v>16</v>
      </c>
    </row>
    <row r="257" spans="1:3" x14ac:dyDescent="0.3">
      <c r="A257" t="s">
        <v>267</v>
      </c>
      <c r="B257" t="s">
        <v>8</v>
      </c>
      <c r="C257" t="s">
        <v>7</v>
      </c>
    </row>
    <row r="258" spans="1:3" x14ac:dyDescent="0.3">
      <c r="A258" t="s">
        <v>268</v>
      </c>
      <c r="B258" t="s">
        <v>6</v>
      </c>
      <c r="C258" t="s">
        <v>25</v>
      </c>
    </row>
    <row r="259" spans="1:3" x14ac:dyDescent="0.3">
      <c r="A259" t="s">
        <v>269</v>
      </c>
      <c r="B259" t="s">
        <v>6</v>
      </c>
      <c r="C259" t="s">
        <v>19</v>
      </c>
    </row>
    <row r="260" spans="1:3" x14ac:dyDescent="0.3">
      <c r="A260" t="s">
        <v>270</v>
      </c>
      <c r="B260" t="s">
        <v>6</v>
      </c>
      <c r="C260" t="s">
        <v>7</v>
      </c>
    </row>
    <row r="261" spans="1:3" x14ac:dyDescent="0.3">
      <c r="A261" t="s">
        <v>271</v>
      </c>
      <c r="B261" t="s">
        <v>13</v>
      </c>
      <c r="C261" t="s">
        <v>7</v>
      </c>
    </row>
    <row r="262" spans="1:3" x14ac:dyDescent="0.3">
      <c r="A262" t="s">
        <v>272</v>
      </c>
      <c r="B262" t="s">
        <v>8</v>
      </c>
      <c r="C262" t="s">
        <v>7</v>
      </c>
    </row>
    <row r="263" spans="1:3" x14ac:dyDescent="0.3">
      <c r="A263" t="s">
        <v>273</v>
      </c>
      <c r="B263" t="s">
        <v>6</v>
      </c>
      <c r="C263" t="s">
        <v>25</v>
      </c>
    </row>
    <row r="264" spans="1:3" x14ac:dyDescent="0.3">
      <c r="A264" t="s">
        <v>274</v>
      </c>
      <c r="B264" t="s">
        <v>8</v>
      </c>
      <c r="C264" t="s">
        <v>7</v>
      </c>
    </row>
    <row r="265" spans="1:3" x14ac:dyDescent="0.3">
      <c r="A265" t="s">
        <v>275</v>
      </c>
      <c r="B265" t="s">
        <v>13</v>
      </c>
      <c r="C265" t="s">
        <v>7</v>
      </c>
    </row>
    <row r="266" spans="1:3" x14ac:dyDescent="0.3">
      <c r="A266" t="s">
        <v>276</v>
      </c>
      <c r="B266" t="s">
        <v>8</v>
      </c>
      <c r="C266" t="s">
        <v>7</v>
      </c>
    </row>
    <row r="267" spans="1:3" x14ac:dyDescent="0.3">
      <c r="A267" t="s">
        <v>277</v>
      </c>
      <c r="B267" t="s">
        <v>6</v>
      </c>
      <c r="C267" t="s">
        <v>7</v>
      </c>
    </row>
    <row r="268" spans="1:3" x14ac:dyDescent="0.3">
      <c r="A268" t="s">
        <v>278</v>
      </c>
      <c r="B268" t="s">
        <v>6</v>
      </c>
      <c r="C268" t="s">
        <v>7</v>
      </c>
    </row>
    <row r="269" spans="1:3" x14ac:dyDescent="0.3">
      <c r="A269" t="s">
        <v>279</v>
      </c>
      <c r="B269" t="s">
        <v>6</v>
      </c>
      <c r="C269" t="s">
        <v>25</v>
      </c>
    </row>
    <row r="270" spans="1:3" x14ac:dyDescent="0.3">
      <c r="A270" t="s">
        <v>280</v>
      </c>
      <c r="B270" t="s">
        <v>13</v>
      </c>
      <c r="C270" t="s">
        <v>7</v>
      </c>
    </row>
    <row r="271" spans="1:3" x14ac:dyDescent="0.3">
      <c r="A271" t="s">
        <v>281</v>
      </c>
      <c r="B271" t="s">
        <v>6</v>
      </c>
      <c r="C271" t="s">
        <v>25</v>
      </c>
    </row>
    <row r="272" spans="1:3" x14ac:dyDescent="0.3">
      <c r="A272" t="s">
        <v>282</v>
      </c>
      <c r="B272" t="s">
        <v>8</v>
      </c>
      <c r="C272" t="s">
        <v>7</v>
      </c>
    </row>
    <row r="273" spans="1:3" x14ac:dyDescent="0.3">
      <c r="A273" t="s">
        <v>283</v>
      </c>
      <c r="B273" t="s">
        <v>6</v>
      </c>
      <c r="C273" t="s">
        <v>16</v>
      </c>
    </row>
    <row r="274" spans="1:3" x14ac:dyDescent="0.3">
      <c r="A274" t="s">
        <v>284</v>
      </c>
      <c r="B274" t="s">
        <v>6</v>
      </c>
      <c r="C274" t="s">
        <v>19</v>
      </c>
    </row>
    <row r="275" spans="1:3" x14ac:dyDescent="0.3">
      <c r="A275" t="s">
        <v>285</v>
      </c>
      <c r="B275" t="s">
        <v>13</v>
      </c>
      <c r="C275" t="s">
        <v>7</v>
      </c>
    </row>
    <row r="276" spans="1:3" x14ac:dyDescent="0.3">
      <c r="A276" t="s">
        <v>286</v>
      </c>
      <c r="B276" t="s">
        <v>8</v>
      </c>
      <c r="C276" t="s">
        <v>7</v>
      </c>
    </row>
    <row r="277" spans="1:3" x14ac:dyDescent="0.3">
      <c r="A277" t="s">
        <v>287</v>
      </c>
      <c r="B277" t="s">
        <v>8</v>
      </c>
      <c r="C277" t="s">
        <v>7</v>
      </c>
    </row>
    <row r="278" spans="1:3" x14ac:dyDescent="0.3">
      <c r="A278" t="s">
        <v>288</v>
      </c>
      <c r="B278" t="s">
        <v>6</v>
      </c>
      <c r="C278" t="s">
        <v>19</v>
      </c>
    </row>
    <row r="279" spans="1:3" x14ac:dyDescent="0.3">
      <c r="A279" t="s">
        <v>289</v>
      </c>
      <c r="B279" t="s">
        <v>6</v>
      </c>
      <c r="C279" t="s">
        <v>19</v>
      </c>
    </row>
    <row r="280" spans="1:3" x14ac:dyDescent="0.3">
      <c r="A280" t="s">
        <v>290</v>
      </c>
      <c r="B280" t="s">
        <v>6</v>
      </c>
      <c r="C280" t="s">
        <v>16</v>
      </c>
    </row>
    <row r="281" spans="1:3" x14ac:dyDescent="0.3">
      <c r="A281" t="s">
        <v>291</v>
      </c>
      <c r="B281" t="s">
        <v>6</v>
      </c>
      <c r="C281" t="s">
        <v>16</v>
      </c>
    </row>
    <row r="282" spans="1:3" x14ac:dyDescent="0.3">
      <c r="A282" t="s">
        <v>292</v>
      </c>
      <c r="B282" t="s">
        <v>6</v>
      </c>
      <c r="C282" t="s">
        <v>25</v>
      </c>
    </row>
    <row r="283" spans="1:3" x14ac:dyDescent="0.3">
      <c r="A283" t="s">
        <v>293</v>
      </c>
      <c r="B283" t="s">
        <v>6</v>
      </c>
      <c r="C283" t="s">
        <v>7</v>
      </c>
    </row>
    <row r="284" spans="1:3" x14ac:dyDescent="0.3">
      <c r="A284" t="s">
        <v>294</v>
      </c>
      <c r="B284" t="s">
        <v>6</v>
      </c>
      <c r="C284" t="s">
        <v>7</v>
      </c>
    </row>
    <row r="285" spans="1:3" x14ac:dyDescent="0.3">
      <c r="A285" t="s">
        <v>295</v>
      </c>
      <c r="B285" t="s">
        <v>8</v>
      </c>
      <c r="C285" t="s">
        <v>7</v>
      </c>
    </row>
    <row r="286" spans="1:3" x14ac:dyDescent="0.3">
      <c r="A286" t="s">
        <v>296</v>
      </c>
      <c r="B286" t="s">
        <v>8</v>
      </c>
      <c r="C286" t="s">
        <v>7</v>
      </c>
    </row>
    <row r="287" spans="1:3" x14ac:dyDescent="0.3">
      <c r="A287" t="s">
        <v>297</v>
      </c>
      <c r="B287" t="s">
        <v>6</v>
      </c>
      <c r="C287" t="s">
        <v>7</v>
      </c>
    </row>
    <row r="288" spans="1:3" x14ac:dyDescent="0.3">
      <c r="A288" t="s">
        <v>298</v>
      </c>
      <c r="B288" t="s">
        <v>13</v>
      </c>
      <c r="C288" t="s">
        <v>25</v>
      </c>
    </row>
    <row r="289" spans="1:3" x14ac:dyDescent="0.3">
      <c r="A289" t="s">
        <v>299</v>
      </c>
      <c r="B289" t="s">
        <v>8</v>
      </c>
      <c r="C289" t="s">
        <v>7</v>
      </c>
    </row>
    <row r="290" spans="1:3" x14ac:dyDescent="0.3">
      <c r="A290" t="s">
        <v>300</v>
      </c>
      <c r="B290" t="s">
        <v>13</v>
      </c>
      <c r="C290" t="s">
        <v>7</v>
      </c>
    </row>
    <row r="291" spans="1:3" x14ac:dyDescent="0.3">
      <c r="A291" t="s">
        <v>301</v>
      </c>
      <c r="B291" t="s">
        <v>8</v>
      </c>
      <c r="C291" t="s">
        <v>7</v>
      </c>
    </row>
    <row r="292" spans="1:3" x14ac:dyDescent="0.3">
      <c r="A292" t="s">
        <v>302</v>
      </c>
      <c r="B292" t="s">
        <v>13</v>
      </c>
      <c r="C292" t="s">
        <v>25</v>
      </c>
    </row>
    <row r="293" spans="1:3" x14ac:dyDescent="0.3">
      <c r="A293" t="s">
        <v>303</v>
      </c>
      <c r="B293" t="s">
        <v>8</v>
      </c>
      <c r="C293" t="s">
        <v>7</v>
      </c>
    </row>
    <row r="294" spans="1:3" x14ac:dyDescent="0.3">
      <c r="A294" t="s">
        <v>304</v>
      </c>
      <c r="B294" t="s">
        <v>8</v>
      </c>
      <c r="C294" t="s">
        <v>7</v>
      </c>
    </row>
    <row r="295" spans="1:3" x14ac:dyDescent="0.3">
      <c r="A295" t="s">
        <v>305</v>
      </c>
      <c r="B295" t="s">
        <v>6</v>
      </c>
      <c r="C295" t="s">
        <v>16</v>
      </c>
    </row>
    <row r="296" spans="1:3" x14ac:dyDescent="0.3">
      <c r="A296" t="s">
        <v>306</v>
      </c>
      <c r="B296" t="s">
        <v>6</v>
      </c>
      <c r="C296" t="s">
        <v>19</v>
      </c>
    </row>
    <row r="297" spans="1:3" x14ac:dyDescent="0.3">
      <c r="A297" t="s">
        <v>307</v>
      </c>
      <c r="B297" t="s">
        <v>8</v>
      </c>
      <c r="C297" t="s">
        <v>25</v>
      </c>
    </row>
    <row r="298" spans="1:3" x14ac:dyDescent="0.3">
      <c r="A298" t="s">
        <v>308</v>
      </c>
      <c r="B298" t="s">
        <v>8</v>
      </c>
      <c r="C298" t="s">
        <v>7</v>
      </c>
    </row>
    <row r="299" spans="1:3" x14ac:dyDescent="0.3">
      <c r="A299" t="s">
        <v>309</v>
      </c>
      <c r="B299" t="s">
        <v>6</v>
      </c>
      <c r="C299" t="s">
        <v>25</v>
      </c>
    </row>
    <row r="300" spans="1:3" x14ac:dyDescent="0.3">
      <c r="A300" t="s">
        <v>310</v>
      </c>
      <c r="B300" t="s">
        <v>6</v>
      </c>
      <c r="C300" t="s">
        <v>19</v>
      </c>
    </row>
    <row r="301" spans="1:3" x14ac:dyDescent="0.3">
      <c r="A301" t="s">
        <v>311</v>
      </c>
      <c r="B301" t="s">
        <v>6</v>
      </c>
      <c r="C301" t="s">
        <v>7</v>
      </c>
    </row>
    <row r="302" spans="1:3" x14ac:dyDescent="0.3">
      <c r="A302" t="s">
        <v>312</v>
      </c>
      <c r="B302" t="s">
        <v>6</v>
      </c>
      <c r="C302" t="s">
        <v>25</v>
      </c>
    </row>
    <row r="303" spans="1:3" x14ac:dyDescent="0.3">
      <c r="A303" t="s">
        <v>313</v>
      </c>
      <c r="B303" t="s">
        <v>6</v>
      </c>
      <c r="C303" t="s">
        <v>19</v>
      </c>
    </row>
    <row r="304" spans="1:3" x14ac:dyDescent="0.3">
      <c r="A304" t="s">
        <v>314</v>
      </c>
      <c r="B304" t="s">
        <v>6</v>
      </c>
      <c r="C304" t="s">
        <v>7</v>
      </c>
    </row>
    <row r="305" spans="1:3" x14ac:dyDescent="0.3">
      <c r="A305" t="s">
        <v>315</v>
      </c>
      <c r="B305" t="s">
        <v>6</v>
      </c>
      <c r="C305" t="s">
        <v>7</v>
      </c>
    </row>
    <row r="306" spans="1:3" x14ac:dyDescent="0.3">
      <c r="A306" t="s">
        <v>316</v>
      </c>
      <c r="B306" t="s">
        <v>8</v>
      </c>
      <c r="C306" t="s">
        <v>7</v>
      </c>
    </row>
    <row r="307" spans="1:3" x14ac:dyDescent="0.3">
      <c r="A307" t="s">
        <v>317</v>
      </c>
      <c r="B307" t="s">
        <v>8</v>
      </c>
      <c r="C307" t="s">
        <v>7</v>
      </c>
    </row>
    <row r="308" spans="1:3" x14ac:dyDescent="0.3">
      <c r="A308" t="s">
        <v>318</v>
      </c>
      <c r="B308" t="s">
        <v>13</v>
      </c>
      <c r="C308" t="s">
        <v>7</v>
      </c>
    </row>
    <row r="309" spans="1:3" x14ac:dyDescent="0.3">
      <c r="A309" t="s">
        <v>319</v>
      </c>
      <c r="B309" t="s">
        <v>6</v>
      </c>
      <c r="C309" t="s">
        <v>25</v>
      </c>
    </row>
    <row r="314" spans="1:3" x14ac:dyDescent="0.3">
      <c r="A314" t="s">
        <v>320</v>
      </c>
      <c r="B314" t="s">
        <v>8</v>
      </c>
      <c r="C314" t="s">
        <v>321</v>
      </c>
    </row>
    <row r="315" spans="1:3" x14ac:dyDescent="0.3">
      <c r="A315" t="s">
        <v>322</v>
      </c>
      <c r="B315" t="s">
        <v>8</v>
      </c>
      <c r="C315" t="s">
        <v>321</v>
      </c>
    </row>
    <row r="316" spans="1:3" x14ac:dyDescent="0.3">
      <c r="A316" t="s">
        <v>323</v>
      </c>
      <c r="B316" t="s">
        <v>13</v>
      </c>
      <c r="C316" t="s">
        <v>321</v>
      </c>
    </row>
    <row r="317" spans="1:3" x14ac:dyDescent="0.3">
      <c r="A317" t="s">
        <v>324</v>
      </c>
      <c r="B317" t="s">
        <v>8</v>
      </c>
      <c r="C317" t="s">
        <v>321</v>
      </c>
    </row>
    <row r="318" spans="1:3" x14ac:dyDescent="0.3">
      <c r="A318" t="s">
        <v>325</v>
      </c>
      <c r="B318" t="s">
        <v>13</v>
      </c>
      <c r="C318" t="s">
        <v>321</v>
      </c>
    </row>
    <row r="319" spans="1:3" x14ac:dyDescent="0.3">
      <c r="A319" t="s">
        <v>326</v>
      </c>
      <c r="B319" t="s">
        <v>13</v>
      </c>
      <c r="C319" t="s">
        <v>321</v>
      </c>
    </row>
    <row r="320" spans="1:3" x14ac:dyDescent="0.3">
      <c r="A320" t="s">
        <v>327</v>
      </c>
      <c r="B320" t="s">
        <v>13</v>
      </c>
      <c r="C320" t="s">
        <v>321</v>
      </c>
    </row>
    <row r="321" spans="1:3" x14ac:dyDescent="0.3">
      <c r="A321" t="s">
        <v>328</v>
      </c>
      <c r="B321" t="s">
        <v>13</v>
      </c>
      <c r="C321" t="s">
        <v>321</v>
      </c>
    </row>
    <row r="322" spans="1:3" x14ac:dyDescent="0.3">
      <c r="A322" t="s">
        <v>329</v>
      </c>
      <c r="B322" t="s">
        <v>6</v>
      </c>
      <c r="C322" t="s">
        <v>321</v>
      </c>
    </row>
    <row r="323" spans="1:3" x14ac:dyDescent="0.3">
      <c r="A323" t="s">
        <v>330</v>
      </c>
      <c r="B323" t="s">
        <v>13</v>
      </c>
      <c r="C323" t="s">
        <v>321</v>
      </c>
    </row>
    <row r="324" spans="1:3" x14ac:dyDescent="0.3">
      <c r="A324" t="s">
        <v>331</v>
      </c>
      <c r="B324" t="s">
        <v>6</v>
      </c>
      <c r="C324" t="s">
        <v>321</v>
      </c>
    </row>
    <row r="325" spans="1:3" x14ac:dyDescent="0.3">
      <c r="A325" t="s">
        <v>332</v>
      </c>
      <c r="B325" t="s">
        <v>13</v>
      </c>
      <c r="C325" t="s">
        <v>321</v>
      </c>
    </row>
    <row r="326" spans="1:3" x14ac:dyDescent="0.3">
      <c r="A326" t="s">
        <v>333</v>
      </c>
      <c r="B326" t="s">
        <v>8</v>
      </c>
      <c r="C326" t="s">
        <v>321</v>
      </c>
    </row>
    <row r="327" spans="1:3" x14ac:dyDescent="0.3">
      <c r="A327" t="s">
        <v>334</v>
      </c>
      <c r="B327" t="s">
        <v>8</v>
      </c>
      <c r="C327" t="s">
        <v>321</v>
      </c>
    </row>
    <row r="328" spans="1:3" x14ac:dyDescent="0.3">
      <c r="A328" t="s">
        <v>335</v>
      </c>
      <c r="B328" t="s">
        <v>13</v>
      </c>
      <c r="C328" t="s">
        <v>321</v>
      </c>
    </row>
    <row r="329" spans="1:3" x14ac:dyDescent="0.3">
      <c r="A329" t="s">
        <v>336</v>
      </c>
      <c r="B329" t="s">
        <v>8</v>
      </c>
      <c r="C329" t="s">
        <v>321</v>
      </c>
    </row>
    <row r="330" spans="1:3" x14ac:dyDescent="0.3">
      <c r="A330" t="s">
        <v>337</v>
      </c>
      <c r="B330" t="s">
        <v>13</v>
      </c>
      <c r="C330" t="s">
        <v>321</v>
      </c>
    </row>
    <row r="331" spans="1:3" x14ac:dyDescent="0.3">
      <c r="A331" t="s">
        <v>338</v>
      </c>
      <c r="B331" t="s">
        <v>8</v>
      </c>
      <c r="C331" t="s">
        <v>321</v>
      </c>
    </row>
    <row r="332" spans="1:3" x14ac:dyDescent="0.3">
      <c r="A332" t="s">
        <v>339</v>
      </c>
      <c r="B332" t="s">
        <v>8</v>
      </c>
      <c r="C332" t="s">
        <v>321</v>
      </c>
    </row>
    <row r="333" spans="1:3" x14ac:dyDescent="0.3">
      <c r="A333" t="s">
        <v>340</v>
      </c>
      <c r="B333" t="s">
        <v>13</v>
      </c>
      <c r="C333" t="s">
        <v>321</v>
      </c>
    </row>
    <row r="334" spans="1:3" x14ac:dyDescent="0.3">
      <c r="A334" t="s">
        <v>341</v>
      </c>
      <c r="B334" t="s">
        <v>8</v>
      </c>
      <c r="C334" t="s">
        <v>321</v>
      </c>
    </row>
    <row r="335" spans="1:3" x14ac:dyDescent="0.3">
      <c r="A335" t="s">
        <v>342</v>
      </c>
      <c r="B335" t="s">
        <v>6</v>
      </c>
      <c r="C335" t="s">
        <v>321</v>
      </c>
    </row>
    <row r="336" spans="1:3" x14ac:dyDescent="0.3">
      <c r="A336" t="s">
        <v>343</v>
      </c>
      <c r="B336" t="s">
        <v>13</v>
      </c>
      <c r="C336" t="s">
        <v>321</v>
      </c>
    </row>
    <row r="337" spans="1:3" x14ac:dyDescent="0.3">
      <c r="A337" t="s">
        <v>344</v>
      </c>
      <c r="B337" t="s">
        <v>6</v>
      </c>
      <c r="C337" t="s">
        <v>321</v>
      </c>
    </row>
    <row r="338" spans="1:3" x14ac:dyDescent="0.3">
      <c r="A338" t="s">
        <v>345</v>
      </c>
      <c r="B338" t="s">
        <v>13</v>
      </c>
      <c r="C338" t="s">
        <v>321</v>
      </c>
    </row>
    <row r="344" spans="1:3" x14ac:dyDescent="0.3">
      <c r="A344" t="s">
        <v>346</v>
      </c>
      <c r="B344" t="s">
        <v>8</v>
      </c>
      <c r="C344" t="s">
        <v>7</v>
      </c>
    </row>
    <row r="345" spans="1:3" x14ac:dyDescent="0.3">
      <c r="A345" t="s">
        <v>347</v>
      </c>
      <c r="B345" t="s">
        <v>6</v>
      </c>
      <c r="C345" t="s">
        <v>25</v>
      </c>
    </row>
    <row r="346" spans="1:3" x14ac:dyDescent="0.3">
      <c r="A346" t="s">
        <v>348</v>
      </c>
      <c r="B346" t="s">
        <v>13</v>
      </c>
      <c r="C346" t="s">
        <v>7</v>
      </c>
    </row>
    <row r="347" spans="1:3" x14ac:dyDescent="0.3">
      <c r="A347" t="s">
        <v>349</v>
      </c>
      <c r="B347" t="s">
        <v>6</v>
      </c>
      <c r="C347" t="s">
        <v>7</v>
      </c>
    </row>
    <row r="348" spans="1:3" x14ac:dyDescent="0.3">
      <c r="A348" t="s">
        <v>350</v>
      </c>
      <c r="B348" t="s">
        <v>6</v>
      </c>
      <c r="C348" t="s">
        <v>7</v>
      </c>
    </row>
    <row r="349" spans="1:3" x14ac:dyDescent="0.3">
      <c r="A349" t="s">
        <v>351</v>
      </c>
      <c r="B349" t="s">
        <v>8</v>
      </c>
      <c r="C349" t="s">
        <v>7</v>
      </c>
    </row>
    <row r="350" spans="1:3" x14ac:dyDescent="0.3">
      <c r="A350" t="s">
        <v>352</v>
      </c>
      <c r="B350" t="s">
        <v>13</v>
      </c>
      <c r="C350" t="s">
        <v>7</v>
      </c>
    </row>
    <row r="351" spans="1:3" x14ac:dyDescent="0.3">
      <c r="A351" t="s">
        <v>353</v>
      </c>
      <c r="B351" t="s">
        <v>8</v>
      </c>
      <c r="C351" t="s">
        <v>7</v>
      </c>
    </row>
    <row r="352" spans="1:3" x14ac:dyDescent="0.3">
      <c r="A352" t="s">
        <v>354</v>
      </c>
      <c r="B352" t="s">
        <v>8</v>
      </c>
      <c r="C352" t="s">
        <v>7</v>
      </c>
    </row>
    <row r="353" spans="1:3" x14ac:dyDescent="0.3">
      <c r="A353" t="s">
        <v>355</v>
      </c>
      <c r="B353" t="s">
        <v>6</v>
      </c>
      <c r="C353" t="s">
        <v>7</v>
      </c>
    </row>
    <row r="354" spans="1:3" x14ac:dyDescent="0.3">
      <c r="A354" t="s">
        <v>356</v>
      </c>
      <c r="B354" t="s">
        <v>8</v>
      </c>
      <c r="C354" t="s">
        <v>7</v>
      </c>
    </row>
    <row r="355" spans="1:3" x14ac:dyDescent="0.3">
      <c r="A355" t="s">
        <v>357</v>
      </c>
      <c r="B355" t="s">
        <v>6</v>
      </c>
      <c r="C355" t="s">
        <v>7</v>
      </c>
    </row>
    <row r="356" spans="1:3" x14ac:dyDescent="0.3">
      <c r="A356" t="s">
        <v>358</v>
      </c>
      <c r="B356" t="s">
        <v>6</v>
      </c>
      <c r="C356" t="s">
        <v>25</v>
      </c>
    </row>
    <row r="357" spans="1:3" x14ac:dyDescent="0.3">
      <c r="A357" t="s">
        <v>359</v>
      </c>
      <c r="B357" t="s">
        <v>8</v>
      </c>
      <c r="C357" t="s">
        <v>7</v>
      </c>
    </row>
    <row r="358" spans="1:3" x14ac:dyDescent="0.3">
      <c r="A358" t="s">
        <v>360</v>
      </c>
      <c r="B358" t="s">
        <v>13</v>
      </c>
      <c r="C358" t="s">
        <v>7</v>
      </c>
    </row>
    <row r="359" spans="1:3" x14ac:dyDescent="0.3">
      <c r="A359" t="s">
        <v>361</v>
      </c>
      <c r="B359" t="s">
        <v>8</v>
      </c>
      <c r="C359" t="s">
        <v>7</v>
      </c>
    </row>
    <row r="360" spans="1:3" x14ac:dyDescent="0.3">
      <c r="A360" t="s">
        <v>362</v>
      </c>
      <c r="B360" t="s">
        <v>8</v>
      </c>
      <c r="C360" t="s">
        <v>7</v>
      </c>
    </row>
    <row r="361" spans="1:3" x14ac:dyDescent="0.3">
      <c r="A361" t="s">
        <v>363</v>
      </c>
      <c r="B361" t="s">
        <v>8</v>
      </c>
      <c r="C361" t="s">
        <v>7</v>
      </c>
    </row>
    <row r="362" spans="1:3" x14ac:dyDescent="0.3">
      <c r="A362" t="s">
        <v>364</v>
      </c>
      <c r="B362" t="s">
        <v>13</v>
      </c>
      <c r="C362" t="s">
        <v>7</v>
      </c>
    </row>
    <row r="363" spans="1:3" x14ac:dyDescent="0.3">
      <c r="A363" t="s">
        <v>365</v>
      </c>
      <c r="B363" t="s">
        <v>13</v>
      </c>
      <c r="C363" t="s">
        <v>7</v>
      </c>
    </row>
    <row r="364" spans="1:3" x14ac:dyDescent="0.3">
      <c r="A364" t="s">
        <v>366</v>
      </c>
      <c r="B364" t="s">
        <v>13</v>
      </c>
      <c r="C364" t="s">
        <v>7</v>
      </c>
    </row>
    <row r="365" spans="1:3" x14ac:dyDescent="0.3">
      <c r="A365" t="s">
        <v>367</v>
      </c>
      <c r="B365" t="s">
        <v>8</v>
      </c>
      <c r="C365" t="s">
        <v>7</v>
      </c>
    </row>
    <row r="366" spans="1:3" x14ac:dyDescent="0.3">
      <c r="A366" t="s">
        <v>368</v>
      </c>
      <c r="B366" t="s">
        <v>8</v>
      </c>
      <c r="C366" t="s">
        <v>7</v>
      </c>
    </row>
    <row r="367" spans="1:3" x14ac:dyDescent="0.3">
      <c r="A367" t="s">
        <v>369</v>
      </c>
      <c r="B367" t="s">
        <v>6</v>
      </c>
      <c r="C367" t="s">
        <v>7</v>
      </c>
    </row>
    <row r="368" spans="1:3" x14ac:dyDescent="0.3">
      <c r="A368" t="s">
        <v>370</v>
      </c>
      <c r="B368" t="s">
        <v>13</v>
      </c>
      <c r="C368" t="s">
        <v>7</v>
      </c>
    </row>
    <row r="369" spans="1:3" x14ac:dyDescent="0.3">
      <c r="A369" t="s">
        <v>371</v>
      </c>
      <c r="B369" t="s">
        <v>8</v>
      </c>
      <c r="C369" t="s">
        <v>321</v>
      </c>
    </row>
    <row r="370" spans="1:3" x14ac:dyDescent="0.3">
      <c r="A370" t="s">
        <v>335</v>
      </c>
      <c r="B370" t="s">
        <v>13</v>
      </c>
      <c r="C370" t="s">
        <v>321</v>
      </c>
    </row>
    <row r="371" spans="1:3" x14ac:dyDescent="0.3">
      <c r="A371" t="s">
        <v>372</v>
      </c>
      <c r="B371" t="s">
        <v>13</v>
      </c>
      <c r="C371" t="s">
        <v>321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D85B5-9735-432E-8AAE-15F65BA1E6C6}">
  <sheetPr codeName="Sheet3"/>
  <dimension ref="A1:P296"/>
  <sheetViews>
    <sheetView workbookViewId="0">
      <selection activeCell="Q1" sqref="Q1:V171"/>
    </sheetView>
  </sheetViews>
  <sheetFormatPr defaultRowHeight="14.4" x14ac:dyDescent="0.3"/>
  <sheetData>
    <row r="1" spans="1:16" x14ac:dyDescent="0.3">
      <c r="A1" t="s">
        <v>1</v>
      </c>
      <c r="M1" t="s">
        <v>320</v>
      </c>
      <c r="N1" t="e">
        <f t="shared" ref="N1:N30" si="0">VLOOKUP(M1,members,1,FALSE)</f>
        <v>#N/A</v>
      </c>
      <c r="P1" s="25" t="s">
        <v>322</v>
      </c>
    </row>
    <row r="2" spans="1:16" x14ac:dyDescent="0.3">
      <c r="A2" t="s">
        <v>12</v>
      </c>
      <c r="M2" t="s">
        <v>332</v>
      </c>
      <c r="N2" t="e">
        <f t="shared" si="0"/>
        <v>#N/A</v>
      </c>
      <c r="P2" s="25" t="s">
        <v>324</v>
      </c>
    </row>
    <row r="3" spans="1:16" x14ac:dyDescent="0.3">
      <c r="A3" t="s">
        <v>14</v>
      </c>
      <c r="M3" t="s">
        <v>333</v>
      </c>
      <c r="N3" t="str">
        <f t="shared" si="0"/>
        <v>Lincolnshire</v>
      </c>
      <c r="P3" s="25" t="s">
        <v>328</v>
      </c>
    </row>
    <row r="4" spans="1:16" x14ac:dyDescent="0.3">
      <c r="A4" t="s">
        <v>34</v>
      </c>
      <c r="M4" t="s">
        <v>322</v>
      </c>
      <c r="N4" t="str">
        <f t="shared" si="0"/>
        <v>Cumbria</v>
      </c>
      <c r="P4" s="25" t="s">
        <v>331</v>
      </c>
    </row>
    <row r="5" spans="1:16" x14ac:dyDescent="0.3">
      <c r="A5" t="s">
        <v>38</v>
      </c>
      <c r="M5" t="s">
        <v>334</v>
      </c>
      <c r="N5" t="str">
        <f t="shared" si="0"/>
        <v>Norfolk</v>
      </c>
      <c r="P5" s="25" t="s">
        <v>333</v>
      </c>
    </row>
    <row r="6" spans="1:16" x14ac:dyDescent="0.3">
      <c r="A6" t="s">
        <v>39</v>
      </c>
      <c r="M6" t="s">
        <v>323</v>
      </c>
      <c r="N6" t="e">
        <f t="shared" si="0"/>
        <v>#N/A</v>
      </c>
      <c r="P6" s="25" t="s">
        <v>334</v>
      </c>
    </row>
    <row r="7" spans="1:16" x14ac:dyDescent="0.3">
      <c r="A7" t="s">
        <v>64</v>
      </c>
      <c r="M7" t="s">
        <v>328</v>
      </c>
      <c r="N7" t="str">
        <f t="shared" si="0"/>
        <v>Hampshire</v>
      </c>
      <c r="P7" s="25" t="s">
        <v>336</v>
      </c>
    </row>
    <row r="8" spans="1:16" x14ac:dyDescent="0.3">
      <c r="A8" t="s">
        <v>67</v>
      </c>
      <c r="M8" t="s">
        <v>336</v>
      </c>
      <c r="N8" t="str">
        <f t="shared" si="0"/>
        <v>North Yorkshire</v>
      </c>
      <c r="P8" s="25" t="s">
        <v>337</v>
      </c>
    </row>
    <row r="9" spans="1:16" x14ac:dyDescent="0.3">
      <c r="A9" t="s">
        <v>71</v>
      </c>
      <c r="M9" t="s">
        <v>324</v>
      </c>
      <c r="N9" t="str">
        <f t="shared" si="0"/>
        <v>Devon</v>
      </c>
      <c r="P9" s="25" t="s">
        <v>340</v>
      </c>
    </row>
    <row r="10" spans="1:16" x14ac:dyDescent="0.3">
      <c r="A10" t="s">
        <v>72</v>
      </c>
      <c r="M10" t="s">
        <v>329</v>
      </c>
      <c r="N10" t="e">
        <f t="shared" si="0"/>
        <v>#N/A</v>
      </c>
      <c r="P10" s="25" t="s">
        <v>341</v>
      </c>
    </row>
    <row r="11" spans="1:16" x14ac:dyDescent="0.3">
      <c r="A11" t="s">
        <v>73</v>
      </c>
      <c r="M11" t="s">
        <v>337</v>
      </c>
      <c r="N11" t="str">
        <f t="shared" si="0"/>
        <v>Nottinghamshire</v>
      </c>
    </row>
    <row r="12" spans="1:16" x14ac:dyDescent="0.3">
      <c r="A12" t="s">
        <v>74</v>
      </c>
      <c r="M12" t="s">
        <v>325</v>
      </c>
      <c r="N12" t="e">
        <f t="shared" si="0"/>
        <v>#N/A</v>
      </c>
    </row>
    <row r="13" spans="1:16" x14ac:dyDescent="0.3">
      <c r="A13" t="s">
        <v>76</v>
      </c>
      <c r="M13" t="s">
        <v>330</v>
      </c>
      <c r="N13" t="e">
        <f t="shared" si="0"/>
        <v>#N/A</v>
      </c>
    </row>
    <row r="14" spans="1:16" x14ac:dyDescent="0.3">
      <c r="A14" t="s">
        <v>322</v>
      </c>
      <c r="M14" t="s">
        <v>331</v>
      </c>
      <c r="N14" t="str">
        <f t="shared" si="0"/>
        <v>Lancashire</v>
      </c>
    </row>
    <row r="15" spans="1:16" x14ac:dyDescent="0.3">
      <c r="A15" t="s">
        <v>83</v>
      </c>
      <c r="M15" t="s">
        <v>338</v>
      </c>
      <c r="N15" t="e">
        <f t="shared" si="0"/>
        <v>#N/A</v>
      </c>
    </row>
    <row r="16" spans="1:16" x14ac:dyDescent="0.3">
      <c r="A16" t="s">
        <v>324</v>
      </c>
      <c r="M16" t="s">
        <v>326</v>
      </c>
      <c r="N16" t="e">
        <f t="shared" si="0"/>
        <v>#N/A</v>
      </c>
    </row>
    <row r="17" spans="1:14" x14ac:dyDescent="0.3">
      <c r="A17" t="s">
        <v>89</v>
      </c>
      <c r="M17" t="s">
        <v>339</v>
      </c>
      <c r="N17" t="e">
        <f t="shared" si="0"/>
        <v>#N/A</v>
      </c>
    </row>
    <row r="18" spans="1:14" x14ac:dyDescent="0.3">
      <c r="A18" t="s">
        <v>90</v>
      </c>
      <c r="M18" t="s">
        <v>340</v>
      </c>
      <c r="N18" t="str">
        <f t="shared" si="0"/>
        <v>Staffordshire</v>
      </c>
    </row>
    <row r="19" spans="1:14" x14ac:dyDescent="0.3">
      <c r="A19" t="s">
        <v>93</v>
      </c>
      <c r="M19" t="s">
        <v>327</v>
      </c>
      <c r="N19" t="e">
        <f t="shared" si="0"/>
        <v>#N/A</v>
      </c>
    </row>
    <row r="20" spans="1:14" x14ac:dyDescent="0.3">
      <c r="A20" t="s">
        <v>94</v>
      </c>
      <c r="M20" t="s">
        <v>341</v>
      </c>
      <c r="N20" t="str">
        <f t="shared" si="0"/>
        <v>Suffolk</v>
      </c>
    </row>
    <row r="21" spans="1:14" x14ac:dyDescent="0.3">
      <c r="A21" t="s">
        <v>96</v>
      </c>
      <c r="M21" t="s">
        <v>342</v>
      </c>
      <c r="N21" t="e">
        <f t="shared" si="0"/>
        <v>#N/A</v>
      </c>
    </row>
    <row r="22" spans="1:14" x14ac:dyDescent="0.3">
      <c r="A22" t="s">
        <v>99</v>
      </c>
      <c r="M22" t="s">
        <v>343</v>
      </c>
      <c r="N22" t="e">
        <f t="shared" si="0"/>
        <v>#N/A</v>
      </c>
    </row>
    <row r="23" spans="1:14" x14ac:dyDescent="0.3">
      <c r="A23" t="s">
        <v>109</v>
      </c>
      <c r="M23" t="s">
        <v>344</v>
      </c>
      <c r="N23" t="e">
        <f t="shared" si="0"/>
        <v>#N/A</v>
      </c>
    </row>
    <row r="24" spans="1:14" x14ac:dyDescent="0.3">
      <c r="A24" t="s">
        <v>121</v>
      </c>
      <c r="M24" t="s">
        <v>345</v>
      </c>
      <c r="N24" t="e">
        <f t="shared" si="0"/>
        <v>#N/A</v>
      </c>
    </row>
    <row r="25" spans="1:14" x14ac:dyDescent="0.3">
      <c r="A25" t="s">
        <v>328</v>
      </c>
      <c r="M25" t="s">
        <v>373</v>
      </c>
      <c r="N25" t="e">
        <f t="shared" si="0"/>
        <v>#N/A</v>
      </c>
    </row>
    <row r="26" spans="1:14" x14ac:dyDescent="0.3">
      <c r="A26" t="s">
        <v>123</v>
      </c>
      <c r="M26" t="s">
        <v>374</v>
      </c>
      <c r="N26" t="e">
        <f t="shared" si="0"/>
        <v>#N/A</v>
      </c>
    </row>
    <row r="27" spans="1:14" x14ac:dyDescent="0.3">
      <c r="A27" t="s">
        <v>126</v>
      </c>
      <c r="M27" t="s">
        <v>375</v>
      </c>
      <c r="N27" t="e">
        <f t="shared" si="0"/>
        <v>#N/A</v>
      </c>
    </row>
    <row r="28" spans="1:14" x14ac:dyDescent="0.3">
      <c r="A28" t="s">
        <v>133</v>
      </c>
      <c r="M28" t="s">
        <v>376</v>
      </c>
      <c r="N28" t="e">
        <f t="shared" si="0"/>
        <v>#N/A</v>
      </c>
    </row>
    <row r="29" spans="1:14" x14ac:dyDescent="0.3">
      <c r="A29" t="s">
        <v>143</v>
      </c>
      <c r="M29" t="s">
        <v>377</v>
      </c>
      <c r="N29" t="e">
        <f t="shared" si="0"/>
        <v>#N/A</v>
      </c>
    </row>
    <row r="30" spans="1:14" x14ac:dyDescent="0.3">
      <c r="A30" t="s">
        <v>147</v>
      </c>
      <c r="M30" t="s">
        <v>378</v>
      </c>
      <c r="N30" t="e">
        <f t="shared" si="0"/>
        <v>#N/A</v>
      </c>
    </row>
    <row r="31" spans="1:14" x14ac:dyDescent="0.3">
      <c r="A31" t="s">
        <v>331</v>
      </c>
    </row>
    <row r="32" spans="1:14" x14ac:dyDescent="0.3">
      <c r="A32" t="s">
        <v>156</v>
      </c>
    </row>
    <row r="33" spans="1:1" x14ac:dyDescent="0.3">
      <c r="A33" t="s">
        <v>158</v>
      </c>
    </row>
    <row r="34" spans="1:1" x14ac:dyDescent="0.3">
      <c r="A34" t="s">
        <v>333</v>
      </c>
    </row>
    <row r="35" spans="1:1" x14ac:dyDescent="0.3">
      <c r="A35" t="s">
        <v>164</v>
      </c>
    </row>
    <row r="36" spans="1:1" x14ac:dyDescent="0.3">
      <c r="A36" t="s">
        <v>168</v>
      </c>
    </row>
    <row r="37" spans="1:1" x14ac:dyDescent="0.3">
      <c r="A37" t="s">
        <v>169</v>
      </c>
    </row>
    <row r="38" spans="1:1" x14ac:dyDescent="0.3">
      <c r="A38" t="s">
        <v>171</v>
      </c>
    </row>
    <row r="39" spans="1:1" x14ac:dyDescent="0.3">
      <c r="A39" t="s">
        <v>172</v>
      </c>
    </row>
    <row r="40" spans="1:1" x14ac:dyDescent="0.3">
      <c r="A40" t="s">
        <v>177</v>
      </c>
    </row>
    <row r="41" spans="1:1" x14ac:dyDescent="0.3">
      <c r="A41" t="s">
        <v>334</v>
      </c>
    </row>
    <row r="42" spans="1:1" x14ac:dyDescent="0.3">
      <c r="A42" t="s">
        <v>182</v>
      </c>
    </row>
    <row r="43" spans="1:1" x14ac:dyDescent="0.3">
      <c r="A43" t="s">
        <v>186</v>
      </c>
    </row>
    <row r="44" spans="1:1" x14ac:dyDescent="0.3">
      <c r="A44" t="s">
        <v>187</v>
      </c>
    </row>
    <row r="45" spans="1:1" x14ac:dyDescent="0.3">
      <c r="A45" t="s">
        <v>188</v>
      </c>
    </row>
    <row r="46" spans="1:1" x14ac:dyDescent="0.3">
      <c r="A46" t="s">
        <v>190</v>
      </c>
    </row>
    <row r="47" spans="1:1" x14ac:dyDescent="0.3">
      <c r="A47" t="s">
        <v>193</v>
      </c>
    </row>
    <row r="48" spans="1:1" x14ac:dyDescent="0.3">
      <c r="A48" t="s">
        <v>336</v>
      </c>
    </row>
    <row r="49" spans="1:1" x14ac:dyDescent="0.3">
      <c r="A49" t="s">
        <v>194</v>
      </c>
    </row>
    <row r="50" spans="1:1" x14ac:dyDescent="0.3">
      <c r="A50" t="s">
        <v>337</v>
      </c>
    </row>
    <row r="51" spans="1:1" x14ac:dyDescent="0.3">
      <c r="A51" t="s">
        <v>211</v>
      </c>
    </row>
    <row r="52" spans="1:1" x14ac:dyDescent="0.3">
      <c r="A52" t="s">
        <v>213</v>
      </c>
    </row>
    <row r="53" spans="1:1" x14ac:dyDescent="0.3">
      <c r="A53" t="s">
        <v>217</v>
      </c>
    </row>
    <row r="54" spans="1:1" x14ac:dyDescent="0.3">
      <c r="A54" t="s">
        <v>219</v>
      </c>
    </row>
    <row r="55" spans="1:1" x14ac:dyDescent="0.3">
      <c r="A55" t="s">
        <v>223</v>
      </c>
    </row>
    <row r="56" spans="1:1" x14ac:dyDescent="0.3">
      <c r="A56" t="s">
        <v>224</v>
      </c>
    </row>
    <row r="57" spans="1:1" x14ac:dyDescent="0.3">
      <c r="A57" t="s">
        <v>227</v>
      </c>
    </row>
    <row r="58" spans="1:1" x14ac:dyDescent="0.3">
      <c r="A58" t="s">
        <v>228</v>
      </c>
    </row>
    <row r="59" spans="1:1" x14ac:dyDescent="0.3">
      <c r="A59" t="s">
        <v>230</v>
      </c>
    </row>
    <row r="60" spans="1:1" x14ac:dyDescent="0.3">
      <c r="A60" t="s">
        <v>233</v>
      </c>
    </row>
    <row r="61" spans="1:1" x14ac:dyDescent="0.3">
      <c r="A61" t="s">
        <v>236</v>
      </c>
    </row>
    <row r="62" spans="1:1" x14ac:dyDescent="0.3">
      <c r="A62" t="s">
        <v>237</v>
      </c>
    </row>
    <row r="63" spans="1:1" x14ac:dyDescent="0.3">
      <c r="A63" t="s">
        <v>240</v>
      </c>
    </row>
    <row r="64" spans="1:1" x14ac:dyDescent="0.3">
      <c r="A64" t="s">
        <v>241</v>
      </c>
    </row>
    <row r="65" spans="1:1" x14ac:dyDescent="0.3">
      <c r="A65" t="s">
        <v>242</v>
      </c>
    </row>
    <row r="66" spans="1:1" x14ac:dyDescent="0.3">
      <c r="A66" t="s">
        <v>243</v>
      </c>
    </row>
    <row r="67" spans="1:1" x14ac:dyDescent="0.3">
      <c r="A67" t="s">
        <v>244</v>
      </c>
    </row>
    <row r="68" spans="1:1" x14ac:dyDescent="0.3">
      <c r="A68" t="s">
        <v>245</v>
      </c>
    </row>
    <row r="69" spans="1:1" x14ac:dyDescent="0.3">
      <c r="A69" t="s">
        <v>247</v>
      </c>
    </row>
    <row r="70" spans="1:1" x14ac:dyDescent="0.3">
      <c r="A70" t="s">
        <v>256</v>
      </c>
    </row>
    <row r="71" spans="1:1" x14ac:dyDescent="0.3">
      <c r="A71" t="s">
        <v>340</v>
      </c>
    </row>
    <row r="72" spans="1:1" x14ac:dyDescent="0.3">
      <c r="A72" t="s">
        <v>262</v>
      </c>
    </row>
    <row r="73" spans="1:1" x14ac:dyDescent="0.3">
      <c r="A73" t="s">
        <v>263</v>
      </c>
    </row>
    <row r="74" spans="1:1" x14ac:dyDescent="0.3">
      <c r="A74" t="s">
        <v>341</v>
      </c>
    </row>
    <row r="75" spans="1:1" x14ac:dyDescent="0.3">
      <c r="A75" t="s">
        <v>272</v>
      </c>
    </row>
    <row r="76" spans="1:1" x14ac:dyDescent="0.3">
      <c r="A76" t="s">
        <v>276</v>
      </c>
    </row>
    <row r="77" spans="1:1" x14ac:dyDescent="0.3">
      <c r="A77" t="s">
        <v>282</v>
      </c>
    </row>
    <row r="78" spans="1:1" x14ac:dyDescent="0.3">
      <c r="A78" t="s">
        <v>286</v>
      </c>
    </row>
    <row r="79" spans="1:1" x14ac:dyDescent="0.3">
      <c r="A79" t="s">
        <v>287</v>
      </c>
    </row>
    <row r="80" spans="1:1" x14ac:dyDescent="0.3">
      <c r="A80" t="s">
        <v>296</v>
      </c>
    </row>
    <row r="81" spans="1:1" x14ac:dyDescent="0.3">
      <c r="A81" t="s">
        <v>299</v>
      </c>
    </row>
    <row r="82" spans="1:1" x14ac:dyDescent="0.3">
      <c r="A82" t="s">
        <v>301</v>
      </c>
    </row>
    <row r="83" spans="1:1" x14ac:dyDescent="0.3">
      <c r="A83" t="s">
        <v>302</v>
      </c>
    </row>
    <row r="84" spans="1:1" x14ac:dyDescent="0.3">
      <c r="A84" t="s">
        <v>303</v>
      </c>
    </row>
    <row r="85" spans="1:1" x14ac:dyDescent="0.3">
      <c r="A85" t="s">
        <v>304</v>
      </c>
    </row>
    <row r="86" spans="1:1" x14ac:dyDescent="0.3">
      <c r="A86" t="s">
        <v>316</v>
      </c>
    </row>
    <row r="87" spans="1:1" x14ac:dyDescent="0.3">
      <c r="A87" t="s">
        <v>379</v>
      </c>
    </row>
    <row r="88" spans="1:1" x14ac:dyDescent="0.3">
      <c r="A88" t="s">
        <v>379</v>
      </c>
    </row>
    <row r="89" spans="1:1" x14ac:dyDescent="0.3">
      <c r="A89" t="s">
        <v>379</v>
      </c>
    </row>
    <row r="90" spans="1:1" x14ac:dyDescent="0.3">
      <c r="A90" t="s">
        <v>379</v>
      </c>
    </row>
    <row r="91" spans="1:1" x14ac:dyDescent="0.3">
      <c r="A91" t="s">
        <v>379</v>
      </c>
    </row>
    <row r="92" spans="1:1" x14ac:dyDescent="0.3">
      <c r="A92" t="s">
        <v>379</v>
      </c>
    </row>
    <row r="93" spans="1:1" x14ac:dyDescent="0.3">
      <c r="A93" t="s">
        <v>379</v>
      </c>
    </row>
    <row r="94" spans="1:1" x14ac:dyDescent="0.3">
      <c r="A94" t="s">
        <v>379</v>
      </c>
    </row>
    <row r="95" spans="1:1" x14ac:dyDescent="0.3">
      <c r="A95" t="s">
        <v>379</v>
      </c>
    </row>
    <row r="96" spans="1:1" x14ac:dyDescent="0.3">
      <c r="A96" t="s">
        <v>379</v>
      </c>
    </row>
    <row r="97" spans="1:1" x14ac:dyDescent="0.3">
      <c r="A97" t="s">
        <v>379</v>
      </c>
    </row>
    <row r="98" spans="1:1" x14ac:dyDescent="0.3">
      <c r="A98" t="s">
        <v>379</v>
      </c>
    </row>
    <row r="99" spans="1:1" x14ac:dyDescent="0.3">
      <c r="A99" t="s">
        <v>379</v>
      </c>
    </row>
    <row r="100" spans="1:1" x14ac:dyDescent="0.3">
      <c r="A100" t="s">
        <v>379</v>
      </c>
    </row>
    <row r="101" spans="1:1" x14ac:dyDescent="0.3">
      <c r="A101" t="s">
        <v>379</v>
      </c>
    </row>
    <row r="102" spans="1:1" x14ac:dyDescent="0.3">
      <c r="A102" t="s">
        <v>379</v>
      </c>
    </row>
    <row r="103" spans="1:1" x14ac:dyDescent="0.3">
      <c r="A103" t="s">
        <v>379</v>
      </c>
    </row>
    <row r="104" spans="1:1" x14ac:dyDescent="0.3">
      <c r="A104" t="s">
        <v>379</v>
      </c>
    </row>
    <row r="105" spans="1:1" x14ac:dyDescent="0.3">
      <c r="A105" t="s">
        <v>379</v>
      </c>
    </row>
    <row r="106" spans="1:1" x14ac:dyDescent="0.3">
      <c r="A106" t="s">
        <v>379</v>
      </c>
    </row>
    <row r="107" spans="1:1" x14ac:dyDescent="0.3">
      <c r="A107" t="s">
        <v>379</v>
      </c>
    </row>
    <row r="108" spans="1:1" x14ac:dyDescent="0.3">
      <c r="A108" t="s">
        <v>379</v>
      </c>
    </row>
    <row r="109" spans="1:1" x14ac:dyDescent="0.3">
      <c r="A109" t="s">
        <v>379</v>
      </c>
    </row>
    <row r="110" spans="1:1" x14ac:dyDescent="0.3">
      <c r="A110" t="s">
        <v>379</v>
      </c>
    </row>
    <row r="111" spans="1:1" x14ac:dyDescent="0.3">
      <c r="A111" t="s">
        <v>379</v>
      </c>
    </row>
    <row r="112" spans="1:1" x14ac:dyDescent="0.3">
      <c r="A112" t="s">
        <v>379</v>
      </c>
    </row>
    <row r="113" spans="1:1" x14ac:dyDescent="0.3">
      <c r="A113" t="s">
        <v>379</v>
      </c>
    </row>
    <row r="114" spans="1:1" x14ac:dyDescent="0.3">
      <c r="A114" t="s">
        <v>379</v>
      </c>
    </row>
    <row r="115" spans="1:1" x14ac:dyDescent="0.3">
      <c r="A115" t="s">
        <v>379</v>
      </c>
    </row>
    <row r="116" spans="1:1" x14ac:dyDescent="0.3">
      <c r="A116" t="s">
        <v>379</v>
      </c>
    </row>
    <row r="117" spans="1:1" x14ac:dyDescent="0.3">
      <c r="A117" t="s">
        <v>379</v>
      </c>
    </row>
    <row r="118" spans="1:1" x14ac:dyDescent="0.3">
      <c r="A118" t="s">
        <v>379</v>
      </c>
    </row>
    <row r="119" spans="1:1" x14ac:dyDescent="0.3">
      <c r="A119" t="s">
        <v>379</v>
      </c>
    </row>
    <row r="120" spans="1:1" x14ac:dyDescent="0.3">
      <c r="A120" t="s">
        <v>379</v>
      </c>
    </row>
    <row r="121" spans="1:1" x14ac:dyDescent="0.3">
      <c r="A121" t="s">
        <v>379</v>
      </c>
    </row>
    <row r="122" spans="1:1" x14ac:dyDescent="0.3">
      <c r="A122" t="s">
        <v>379</v>
      </c>
    </row>
    <row r="123" spans="1:1" x14ac:dyDescent="0.3">
      <c r="A123" t="s">
        <v>379</v>
      </c>
    </row>
    <row r="124" spans="1:1" x14ac:dyDescent="0.3">
      <c r="A124" t="s">
        <v>379</v>
      </c>
    </row>
    <row r="125" spans="1:1" x14ac:dyDescent="0.3">
      <c r="A125" t="s">
        <v>379</v>
      </c>
    </row>
    <row r="126" spans="1:1" x14ac:dyDescent="0.3">
      <c r="A126" t="s">
        <v>379</v>
      </c>
    </row>
    <row r="127" spans="1:1" x14ac:dyDescent="0.3">
      <c r="A127" t="s">
        <v>379</v>
      </c>
    </row>
    <row r="128" spans="1:1" x14ac:dyDescent="0.3">
      <c r="A128" t="s">
        <v>379</v>
      </c>
    </row>
    <row r="129" spans="1:1" x14ac:dyDescent="0.3">
      <c r="A129" t="s">
        <v>379</v>
      </c>
    </row>
    <row r="130" spans="1:1" x14ac:dyDescent="0.3">
      <c r="A130" t="s">
        <v>379</v>
      </c>
    </row>
    <row r="131" spans="1:1" x14ac:dyDescent="0.3">
      <c r="A131" t="s">
        <v>379</v>
      </c>
    </row>
    <row r="132" spans="1:1" x14ac:dyDescent="0.3">
      <c r="A132" t="s">
        <v>379</v>
      </c>
    </row>
    <row r="133" spans="1:1" x14ac:dyDescent="0.3">
      <c r="A133" t="s">
        <v>379</v>
      </c>
    </row>
    <row r="134" spans="1:1" x14ac:dyDescent="0.3">
      <c r="A134" t="s">
        <v>379</v>
      </c>
    </row>
    <row r="135" spans="1:1" x14ac:dyDescent="0.3">
      <c r="A135" t="s">
        <v>379</v>
      </c>
    </row>
    <row r="136" spans="1:1" x14ac:dyDescent="0.3">
      <c r="A136" t="s">
        <v>379</v>
      </c>
    </row>
    <row r="137" spans="1:1" x14ac:dyDescent="0.3">
      <c r="A137" t="s">
        <v>379</v>
      </c>
    </row>
    <row r="138" spans="1:1" x14ac:dyDescent="0.3">
      <c r="A138" t="s">
        <v>379</v>
      </c>
    </row>
    <row r="139" spans="1:1" x14ac:dyDescent="0.3">
      <c r="A139" t="s">
        <v>379</v>
      </c>
    </row>
    <row r="140" spans="1:1" x14ac:dyDescent="0.3">
      <c r="A140" t="s">
        <v>379</v>
      </c>
    </row>
    <row r="141" spans="1:1" x14ac:dyDescent="0.3">
      <c r="A141" t="s">
        <v>379</v>
      </c>
    </row>
    <row r="142" spans="1:1" x14ac:dyDescent="0.3">
      <c r="A142" t="s">
        <v>379</v>
      </c>
    </row>
    <row r="143" spans="1:1" x14ac:dyDescent="0.3">
      <c r="A143" t="s">
        <v>379</v>
      </c>
    </row>
    <row r="144" spans="1:1" x14ac:dyDescent="0.3">
      <c r="A144" t="s">
        <v>379</v>
      </c>
    </row>
    <row r="145" spans="1:1" x14ac:dyDescent="0.3">
      <c r="A145" t="s">
        <v>379</v>
      </c>
    </row>
    <row r="146" spans="1:1" x14ac:dyDescent="0.3">
      <c r="A146" t="s">
        <v>379</v>
      </c>
    </row>
    <row r="147" spans="1:1" x14ac:dyDescent="0.3">
      <c r="A147" t="s">
        <v>379</v>
      </c>
    </row>
    <row r="148" spans="1:1" x14ac:dyDescent="0.3">
      <c r="A148" t="s">
        <v>379</v>
      </c>
    </row>
    <row r="149" spans="1:1" x14ac:dyDescent="0.3">
      <c r="A149" t="s">
        <v>379</v>
      </c>
    </row>
    <row r="150" spans="1:1" x14ac:dyDescent="0.3">
      <c r="A150" t="s">
        <v>379</v>
      </c>
    </row>
    <row r="151" spans="1:1" x14ac:dyDescent="0.3">
      <c r="A151" t="s">
        <v>379</v>
      </c>
    </row>
    <row r="152" spans="1:1" x14ac:dyDescent="0.3">
      <c r="A152" t="s">
        <v>379</v>
      </c>
    </row>
    <row r="153" spans="1:1" x14ac:dyDescent="0.3">
      <c r="A153" t="s">
        <v>379</v>
      </c>
    </row>
    <row r="154" spans="1:1" x14ac:dyDescent="0.3">
      <c r="A154" t="s">
        <v>379</v>
      </c>
    </row>
    <row r="155" spans="1:1" x14ac:dyDescent="0.3">
      <c r="A155" t="s">
        <v>379</v>
      </c>
    </row>
    <row r="156" spans="1:1" x14ac:dyDescent="0.3">
      <c r="A156" t="s">
        <v>379</v>
      </c>
    </row>
    <row r="157" spans="1:1" x14ac:dyDescent="0.3">
      <c r="A157" t="s">
        <v>379</v>
      </c>
    </row>
    <row r="158" spans="1:1" x14ac:dyDescent="0.3">
      <c r="A158" t="s">
        <v>379</v>
      </c>
    </row>
    <row r="159" spans="1:1" x14ac:dyDescent="0.3">
      <c r="A159" t="s">
        <v>379</v>
      </c>
    </row>
    <row r="160" spans="1:1" x14ac:dyDescent="0.3">
      <c r="A160" t="s">
        <v>379</v>
      </c>
    </row>
    <row r="161" spans="1:1" x14ac:dyDescent="0.3">
      <c r="A161" t="s">
        <v>379</v>
      </c>
    </row>
    <row r="162" spans="1:1" x14ac:dyDescent="0.3">
      <c r="A162" t="s">
        <v>379</v>
      </c>
    </row>
    <row r="163" spans="1:1" x14ac:dyDescent="0.3">
      <c r="A163" t="s">
        <v>379</v>
      </c>
    </row>
    <row r="164" spans="1:1" x14ac:dyDescent="0.3">
      <c r="A164" t="s">
        <v>379</v>
      </c>
    </row>
    <row r="165" spans="1:1" x14ac:dyDescent="0.3">
      <c r="A165" t="s">
        <v>379</v>
      </c>
    </row>
    <row r="166" spans="1:1" x14ac:dyDescent="0.3">
      <c r="A166" t="s">
        <v>379</v>
      </c>
    </row>
    <row r="167" spans="1:1" x14ac:dyDescent="0.3">
      <c r="A167" t="s">
        <v>379</v>
      </c>
    </row>
    <row r="168" spans="1:1" x14ac:dyDescent="0.3">
      <c r="A168" t="s">
        <v>379</v>
      </c>
    </row>
    <row r="169" spans="1:1" x14ac:dyDescent="0.3">
      <c r="A169" t="s">
        <v>379</v>
      </c>
    </row>
    <row r="170" spans="1:1" x14ac:dyDescent="0.3">
      <c r="A170" t="s">
        <v>379</v>
      </c>
    </row>
    <row r="171" spans="1:1" x14ac:dyDescent="0.3">
      <c r="A171" t="s">
        <v>379</v>
      </c>
    </row>
    <row r="172" spans="1:1" x14ac:dyDescent="0.3">
      <c r="A172" t="s">
        <v>379</v>
      </c>
    </row>
    <row r="173" spans="1:1" x14ac:dyDescent="0.3">
      <c r="A173" t="s">
        <v>379</v>
      </c>
    </row>
    <row r="174" spans="1:1" x14ac:dyDescent="0.3">
      <c r="A174" t="s">
        <v>379</v>
      </c>
    </row>
    <row r="175" spans="1:1" x14ac:dyDescent="0.3">
      <c r="A175" t="s">
        <v>379</v>
      </c>
    </row>
    <row r="176" spans="1:1" x14ac:dyDescent="0.3">
      <c r="A176" t="s">
        <v>379</v>
      </c>
    </row>
    <row r="177" spans="1:1" x14ac:dyDescent="0.3">
      <c r="A177" t="s">
        <v>379</v>
      </c>
    </row>
    <row r="178" spans="1:1" x14ac:dyDescent="0.3">
      <c r="A178" t="s">
        <v>379</v>
      </c>
    </row>
    <row r="179" spans="1:1" x14ac:dyDescent="0.3">
      <c r="A179" t="s">
        <v>379</v>
      </c>
    </row>
    <row r="180" spans="1:1" x14ac:dyDescent="0.3">
      <c r="A180" t="s">
        <v>379</v>
      </c>
    </row>
    <row r="181" spans="1:1" x14ac:dyDescent="0.3">
      <c r="A181" t="s">
        <v>379</v>
      </c>
    </row>
    <row r="182" spans="1:1" x14ac:dyDescent="0.3">
      <c r="A182" t="s">
        <v>379</v>
      </c>
    </row>
    <row r="183" spans="1:1" x14ac:dyDescent="0.3">
      <c r="A183" t="s">
        <v>379</v>
      </c>
    </row>
    <row r="184" spans="1:1" x14ac:dyDescent="0.3">
      <c r="A184" t="s">
        <v>379</v>
      </c>
    </row>
    <row r="185" spans="1:1" x14ac:dyDescent="0.3">
      <c r="A185" t="s">
        <v>379</v>
      </c>
    </row>
    <row r="186" spans="1:1" x14ac:dyDescent="0.3">
      <c r="A186" t="s">
        <v>379</v>
      </c>
    </row>
    <row r="187" spans="1:1" x14ac:dyDescent="0.3">
      <c r="A187" t="s">
        <v>379</v>
      </c>
    </row>
    <row r="188" spans="1:1" x14ac:dyDescent="0.3">
      <c r="A188" t="s">
        <v>379</v>
      </c>
    </row>
    <row r="189" spans="1:1" x14ac:dyDescent="0.3">
      <c r="A189" t="s">
        <v>379</v>
      </c>
    </row>
    <row r="190" spans="1:1" x14ac:dyDescent="0.3">
      <c r="A190" t="s">
        <v>379</v>
      </c>
    </row>
    <row r="191" spans="1:1" x14ac:dyDescent="0.3">
      <c r="A191" t="s">
        <v>379</v>
      </c>
    </row>
    <row r="192" spans="1:1" x14ac:dyDescent="0.3">
      <c r="A192" t="s">
        <v>379</v>
      </c>
    </row>
    <row r="193" spans="1:1" x14ac:dyDescent="0.3">
      <c r="A193" t="s">
        <v>379</v>
      </c>
    </row>
    <row r="194" spans="1:1" x14ac:dyDescent="0.3">
      <c r="A194" t="s">
        <v>379</v>
      </c>
    </row>
    <row r="195" spans="1:1" x14ac:dyDescent="0.3">
      <c r="A195" t="s">
        <v>379</v>
      </c>
    </row>
    <row r="196" spans="1:1" x14ac:dyDescent="0.3">
      <c r="A196" t="s">
        <v>379</v>
      </c>
    </row>
    <row r="197" spans="1:1" x14ac:dyDescent="0.3">
      <c r="A197" t="s">
        <v>379</v>
      </c>
    </row>
    <row r="198" spans="1:1" x14ac:dyDescent="0.3">
      <c r="A198" t="s">
        <v>379</v>
      </c>
    </row>
    <row r="199" spans="1:1" x14ac:dyDescent="0.3">
      <c r="A199" t="s">
        <v>379</v>
      </c>
    </row>
    <row r="200" spans="1:1" x14ac:dyDescent="0.3">
      <c r="A200" t="s">
        <v>379</v>
      </c>
    </row>
    <row r="201" spans="1:1" x14ac:dyDescent="0.3">
      <c r="A201" t="s">
        <v>379</v>
      </c>
    </row>
    <row r="202" spans="1:1" x14ac:dyDescent="0.3">
      <c r="A202" t="s">
        <v>379</v>
      </c>
    </row>
    <row r="203" spans="1:1" x14ac:dyDescent="0.3">
      <c r="A203" t="s">
        <v>379</v>
      </c>
    </row>
    <row r="204" spans="1:1" x14ac:dyDescent="0.3">
      <c r="A204" t="s">
        <v>379</v>
      </c>
    </row>
    <row r="205" spans="1:1" x14ac:dyDescent="0.3">
      <c r="A205" t="s">
        <v>379</v>
      </c>
    </row>
    <row r="206" spans="1:1" x14ac:dyDescent="0.3">
      <c r="A206" t="s">
        <v>379</v>
      </c>
    </row>
    <row r="207" spans="1:1" x14ac:dyDescent="0.3">
      <c r="A207" t="s">
        <v>379</v>
      </c>
    </row>
    <row r="208" spans="1:1" x14ac:dyDescent="0.3">
      <c r="A208" t="s">
        <v>379</v>
      </c>
    </row>
    <row r="209" spans="1:1" x14ac:dyDescent="0.3">
      <c r="A209" t="s">
        <v>379</v>
      </c>
    </row>
    <row r="210" spans="1:1" x14ac:dyDescent="0.3">
      <c r="A210" t="s">
        <v>379</v>
      </c>
    </row>
    <row r="211" spans="1:1" x14ac:dyDescent="0.3">
      <c r="A211" t="s">
        <v>379</v>
      </c>
    </row>
    <row r="212" spans="1:1" x14ac:dyDescent="0.3">
      <c r="A212" t="s">
        <v>379</v>
      </c>
    </row>
    <row r="213" spans="1:1" x14ac:dyDescent="0.3">
      <c r="A213" t="s">
        <v>379</v>
      </c>
    </row>
    <row r="214" spans="1:1" x14ac:dyDescent="0.3">
      <c r="A214" t="s">
        <v>379</v>
      </c>
    </row>
    <row r="215" spans="1:1" x14ac:dyDescent="0.3">
      <c r="A215" t="s">
        <v>379</v>
      </c>
    </row>
    <row r="216" spans="1:1" x14ac:dyDescent="0.3">
      <c r="A216" t="s">
        <v>379</v>
      </c>
    </row>
    <row r="217" spans="1:1" x14ac:dyDescent="0.3">
      <c r="A217" t="s">
        <v>379</v>
      </c>
    </row>
    <row r="218" spans="1:1" x14ac:dyDescent="0.3">
      <c r="A218" t="s">
        <v>379</v>
      </c>
    </row>
    <row r="219" spans="1:1" x14ac:dyDescent="0.3">
      <c r="A219" t="s">
        <v>379</v>
      </c>
    </row>
    <row r="220" spans="1:1" x14ac:dyDescent="0.3">
      <c r="A220" t="s">
        <v>379</v>
      </c>
    </row>
    <row r="221" spans="1:1" x14ac:dyDescent="0.3">
      <c r="A221" t="s">
        <v>379</v>
      </c>
    </row>
    <row r="222" spans="1:1" x14ac:dyDescent="0.3">
      <c r="A222" t="s">
        <v>379</v>
      </c>
    </row>
    <row r="223" spans="1:1" x14ac:dyDescent="0.3">
      <c r="A223" t="s">
        <v>379</v>
      </c>
    </row>
    <row r="224" spans="1:1" x14ac:dyDescent="0.3">
      <c r="A224" t="s">
        <v>379</v>
      </c>
    </row>
    <row r="225" spans="1:1" x14ac:dyDescent="0.3">
      <c r="A225" t="s">
        <v>379</v>
      </c>
    </row>
    <row r="226" spans="1:1" x14ac:dyDescent="0.3">
      <c r="A226" t="s">
        <v>379</v>
      </c>
    </row>
    <row r="227" spans="1:1" x14ac:dyDescent="0.3">
      <c r="A227" t="s">
        <v>379</v>
      </c>
    </row>
    <row r="228" spans="1:1" x14ac:dyDescent="0.3">
      <c r="A228" t="s">
        <v>379</v>
      </c>
    </row>
    <row r="229" spans="1:1" x14ac:dyDescent="0.3">
      <c r="A229" t="s">
        <v>379</v>
      </c>
    </row>
    <row r="230" spans="1:1" x14ac:dyDescent="0.3">
      <c r="A230" t="s">
        <v>379</v>
      </c>
    </row>
    <row r="231" spans="1:1" x14ac:dyDescent="0.3">
      <c r="A231" t="s">
        <v>379</v>
      </c>
    </row>
    <row r="232" spans="1:1" x14ac:dyDescent="0.3">
      <c r="A232" t="s">
        <v>379</v>
      </c>
    </row>
    <row r="233" spans="1:1" x14ac:dyDescent="0.3">
      <c r="A233" t="s">
        <v>379</v>
      </c>
    </row>
    <row r="234" spans="1:1" x14ac:dyDescent="0.3">
      <c r="A234" t="s">
        <v>379</v>
      </c>
    </row>
    <row r="235" spans="1:1" x14ac:dyDescent="0.3">
      <c r="A235" t="s">
        <v>379</v>
      </c>
    </row>
    <row r="236" spans="1:1" x14ac:dyDescent="0.3">
      <c r="A236" t="s">
        <v>379</v>
      </c>
    </row>
    <row r="237" spans="1:1" x14ac:dyDescent="0.3">
      <c r="A237" t="s">
        <v>379</v>
      </c>
    </row>
    <row r="238" spans="1:1" x14ac:dyDescent="0.3">
      <c r="A238" t="s">
        <v>379</v>
      </c>
    </row>
    <row r="239" spans="1:1" x14ac:dyDescent="0.3">
      <c r="A239" t="s">
        <v>379</v>
      </c>
    </row>
    <row r="240" spans="1:1" x14ac:dyDescent="0.3">
      <c r="A240" t="s">
        <v>379</v>
      </c>
    </row>
    <row r="241" spans="1:1" x14ac:dyDescent="0.3">
      <c r="A241" t="s">
        <v>379</v>
      </c>
    </row>
    <row r="242" spans="1:1" x14ac:dyDescent="0.3">
      <c r="A242" t="s">
        <v>379</v>
      </c>
    </row>
    <row r="243" spans="1:1" x14ac:dyDescent="0.3">
      <c r="A243" t="s">
        <v>379</v>
      </c>
    </row>
    <row r="244" spans="1:1" x14ac:dyDescent="0.3">
      <c r="A244" t="s">
        <v>379</v>
      </c>
    </row>
    <row r="245" spans="1:1" x14ac:dyDescent="0.3">
      <c r="A245" t="s">
        <v>379</v>
      </c>
    </row>
    <row r="246" spans="1:1" x14ac:dyDescent="0.3">
      <c r="A246" t="s">
        <v>379</v>
      </c>
    </row>
    <row r="247" spans="1:1" x14ac:dyDescent="0.3">
      <c r="A247" t="s">
        <v>379</v>
      </c>
    </row>
    <row r="248" spans="1:1" x14ac:dyDescent="0.3">
      <c r="A248" t="s">
        <v>379</v>
      </c>
    </row>
    <row r="249" spans="1:1" x14ac:dyDescent="0.3">
      <c r="A249" t="s">
        <v>379</v>
      </c>
    </row>
    <row r="250" spans="1:1" x14ac:dyDescent="0.3">
      <c r="A250" t="s">
        <v>379</v>
      </c>
    </row>
    <row r="251" spans="1:1" x14ac:dyDescent="0.3">
      <c r="A251" t="s">
        <v>379</v>
      </c>
    </row>
    <row r="252" spans="1:1" x14ac:dyDescent="0.3">
      <c r="A252" t="s">
        <v>379</v>
      </c>
    </row>
    <row r="253" spans="1:1" x14ac:dyDescent="0.3">
      <c r="A253" t="s">
        <v>379</v>
      </c>
    </row>
    <row r="254" spans="1:1" x14ac:dyDescent="0.3">
      <c r="A254" t="s">
        <v>379</v>
      </c>
    </row>
    <row r="255" spans="1:1" x14ac:dyDescent="0.3">
      <c r="A255" t="s">
        <v>379</v>
      </c>
    </row>
    <row r="256" spans="1:1" x14ac:dyDescent="0.3">
      <c r="A256" t="s">
        <v>379</v>
      </c>
    </row>
    <row r="257" spans="1:1" x14ac:dyDescent="0.3">
      <c r="A257" t="s">
        <v>379</v>
      </c>
    </row>
    <row r="258" spans="1:1" x14ac:dyDescent="0.3">
      <c r="A258" t="s">
        <v>379</v>
      </c>
    </row>
    <row r="259" spans="1:1" x14ac:dyDescent="0.3">
      <c r="A259" t="s">
        <v>379</v>
      </c>
    </row>
    <row r="260" spans="1:1" x14ac:dyDescent="0.3">
      <c r="A260" t="s">
        <v>379</v>
      </c>
    </row>
    <row r="261" spans="1:1" x14ac:dyDescent="0.3">
      <c r="A261" t="s">
        <v>379</v>
      </c>
    </row>
    <row r="262" spans="1:1" x14ac:dyDescent="0.3">
      <c r="A262" t="s">
        <v>379</v>
      </c>
    </row>
    <row r="263" spans="1:1" x14ac:dyDescent="0.3">
      <c r="A263" t="s">
        <v>379</v>
      </c>
    </row>
    <row r="264" spans="1:1" x14ac:dyDescent="0.3">
      <c r="A264" t="s">
        <v>379</v>
      </c>
    </row>
    <row r="265" spans="1:1" x14ac:dyDescent="0.3">
      <c r="A265" t="s">
        <v>379</v>
      </c>
    </row>
    <row r="266" spans="1:1" x14ac:dyDescent="0.3">
      <c r="A266" t="s">
        <v>379</v>
      </c>
    </row>
    <row r="267" spans="1:1" x14ac:dyDescent="0.3">
      <c r="A267" t="s">
        <v>379</v>
      </c>
    </row>
    <row r="268" spans="1:1" x14ac:dyDescent="0.3">
      <c r="A268" t="s">
        <v>379</v>
      </c>
    </row>
    <row r="269" spans="1:1" x14ac:dyDescent="0.3">
      <c r="A269" t="s">
        <v>379</v>
      </c>
    </row>
    <row r="270" spans="1:1" x14ac:dyDescent="0.3">
      <c r="A270" t="s">
        <v>379</v>
      </c>
    </row>
    <row r="271" spans="1:1" x14ac:dyDescent="0.3">
      <c r="A271" t="s">
        <v>379</v>
      </c>
    </row>
    <row r="272" spans="1:1" x14ac:dyDescent="0.3">
      <c r="A272" t="s">
        <v>379</v>
      </c>
    </row>
    <row r="273" spans="1:1" x14ac:dyDescent="0.3">
      <c r="A273" t="s">
        <v>379</v>
      </c>
    </row>
    <row r="274" spans="1:1" x14ac:dyDescent="0.3">
      <c r="A274" t="s">
        <v>379</v>
      </c>
    </row>
    <row r="275" spans="1:1" x14ac:dyDescent="0.3">
      <c r="A275" t="s">
        <v>379</v>
      </c>
    </row>
    <row r="276" spans="1:1" x14ac:dyDescent="0.3">
      <c r="A276" t="s">
        <v>379</v>
      </c>
    </row>
    <row r="277" spans="1:1" x14ac:dyDescent="0.3">
      <c r="A277" t="s">
        <v>379</v>
      </c>
    </row>
    <row r="278" spans="1:1" x14ac:dyDescent="0.3">
      <c r="A278" t="s">
        <v>379</v>
      </c>
    </row>
    <row r="279" spans="1:1" x14ac:dyDescent="0.3">
      <c r="A279" t="s">
        <v>379</v>
      </c>
    </row>
    <row r="280" spans="1:1" x14ac:dyDescent="0.3">
      <c r="A280" t="s">
        <v>379</v>
      </c>
    </row>
    <row r="281" spans="1:1" x14ac:dyDescent="0.3">
      <c r="A281" t="s">
        <v>379</v>
      </c>
    </row>
    <row r="282" spans="1:1" x14ac:dyDescent="0.3">
      <c r="A282" t="s">
        <v>379</v>
      </c>
    </row>
    <row r="283" spans="1:1" x14ac:dyDescent="0.3">
      <c r="A283" t="s">
        <v>379</v>
      </c>
    </row>
    <row r="284" spans="1:1" x14ac:dyDescent="0.3">
      <c r="A284" t="s">
        <v>379</v>
      </c>
    </row>
    <row r="285" spans="1:1" x14ac:dyDescent="0.3">
      <c r="A285" t="s">
        <v>379</v>
      </c>
    </row>
    <row r="286" spans="1:1" x14ac:dyDescent="0.3">
      <c r="A286" t="s">
        <v>379</v>
      </c>
    </row>
    <row r="287" spans="1:1" x14ac:dyDescent="0.3">
      <c r="A287" t="s">
        <v>379</v>
      </c>
    </row>
    <row r="288" spans="1:1" x14ac:dyDescent="0.3">
      <c r="A288" t="s">
        <v>379</v>
      </c>
    </row>
    <row r="289" spans="1:1" x14ac:dyDescent="0.3">
      <c r="A289" t="s">
        <v>379</v>
      </c>
    </row>
    <row r="290" spans="1:1" x14ac:dyDescent="0.3">
      <c r="A290" t="s">
        <v>379</v>
      </c>
    </row>
    <row r="291" spans="1:1" x14ac:dyDescent="0.3">
      <c r="A291" t="s">
        <v>379</v>
      </c>
    </row>
    <row r="292" spans="1:1" x14ac:dyDescent="0.3">
      <c r="A292" t="s">
        <v>379</v>
      </c>
    </row>
    <row r="293" spans="1:1" x14ac:dyDescent="0.3">
      <c r="A293" t="s">
        <v>379</v>
      </c>
    </row>
    <row r="294" spans="1:1" x14ac:dyDescent="0.3">
      <c r="A294" t="s">
        <v>379</v>
      </c>
    </row>
    <row r="295" spans="1:1" x14ac:dyDescent="0.3">
      <c r="A295" t="s">
        <v>379</v>
      </c>
    </row>
    <row r="296" spans="1:1" x14ac:dyDescent="0.3">
      <c r="A296" t="s">
        <v>379</v>
      </c>
    </row>
  </sheetData>
  <sortState xmlns:xlrd2="http://schemas.microsoft.com/office/spreadsheetml/2017/richdata2" ref="A1:A86">
    <sortCondition ref="A8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DF003-66F5-479E-B5A8-C0B92A55B1EF}">
  <sheetPr codeName="Sheet4"/>
  <dimension ref="A1:X384"/>
  <sheetViews>
    <sheetView workbookViewId="0">
      <selection activeCell="A383" sqref="A383"/>
    </sheetView>
  </sheetViews>
  <sheetFormatPr defaultRowHeight="14.4" x14ac:dyDescent="0.3"/>
  <cols>
    <col min="4" max="4" width="15.88671875" customWidth="1"/>
    <col min="6" max="6" width="23.77734375" customWidth="1"/>
    <col min="8" max="8" width="22.5546875" customWidth="1"/>
    <col min="22" max="22" width="24.88671875" bestFit="1" customWidth="1"/>
    <col min="23" max="23" width="16" bestFit="1" customWidth="1"/>
  </cols>
  <sheetData>
    <row r="1" spans="1:24" x14ac:dyDescent="0.3">
      <c r="A1" t="s">
        <v>380</v>
      </c>
      <c r="B1" t="s">
        <v>381</v>
      </c>
      <c r="C1" t="s">
        <v>382</v>
      </c>
      <c r="D1" t="s">
        <v>383</v>
      </c>
      <c r="E1" t="s">
        <v>384</v>
      </c>
      <c r="F1" t="s">
        <v>385</v>
      </c>
      <c r="G1" t="s">
        <v>386</v>
      </c>
      <c r="H1" t="s">
        <v>387</v>
      </c>
      <c r="I1" t="s">
        <v>388</v>
      </c>
      <c r="J1" t="s">
        <v>389</v>
      </c>
      <c r="Q1" t="s">
        <v>390</v>
      </c>
      <c r="R1" t="s">
        <v>380</v>
      </c>
      <c r="S1" t="s">
        <v>381</v>
      </c>
      <c r="T1" t="s">
        <v>391</v>
      </c>
      <c r="U1" t="s">
        <v>392</v>
      </c>
      <c r="V1" t="s">
        <v>381</v>
      </c>
    </row>
    <row r="2" spans="1:24" x14ac:dyDescent="0.3">
      <c r="A2" t="s">
        <v>393</v>
      </c>
      <c r="B2" t="s">
        <v>161</v>
      </c>
      <c r="C2" t="s">
        <v>393</v>
      </c>
      <c r="D2" t="s">
        <v>161</v>
      </c>
      <c r="E2" t="s">
        <v>394</v>
      </c>
      <c r="F2" t="s">
        <v>161</v>
      </c>
      <c r="G2" t="s">
        <v>395</v>
      </c>
      <c r="H2" t="s">
        <v>396</v>
      </c>
      <c r="I2" t="s">
        <v>397</v>
      </c>
      <c r="J2" t="s">
        <v>398</v>
      </c>
      <c r="Q2">
        <v>1</v>
      </c>
      <c r="R2" t="s">
        <v>399</v>
      </c>
      <c r="S2" t="s">
        <v>53</v>
      </c>
      <c r="T2" t="s">
        <v>400</v>
      </c>
      <c r="U2" t="s">
        <v>320</v>
      </c>
      <c r="V2" t="s">
        <v>53</v>
      </c>
    </row>
    <row r="3" spans="1:24" x14ac:dyDescent="0.3">
      <c r="A3" t="s">
        <v>401</v>
      </c>
      <c r="B3" t="s">
        <v>47</v>
      </c>
      <c r="C3" t="s">
        <v>401</v>
      </c>
      <c r="D3" t="s">
        <v>47</v>
      </c>
      <c r="E3" t="s">
        <v>402</v>
      </c>
      <c r="F3" t="s">
        <v>403</v>
      </c>
      <c r="G3" t="s">
        <v>395</v>
      </c>
      <c r="H3" t="s">
        <v>396</v>
      </c>
      <c r="I3" t="s">
        <v>397</v>
      </c>
      <c r="J3" t="s">
        <v>398</v>
      </c>
      <c r="Q3">
        <v>2</v>
      </c>
      <c r="R3" t="s">
        <v>404</v>
      </c>
      <c r="S3" t="s">
        <v>89</v>
      </c>
      <c r="T3" t="s">
        <v>400</v>
      </c>
      <c r="U3" t="s">
        <v>320</v>
      </c>
      <c r="V3" t="s">
        <v>89</v>
      </c>
    </row>
    <row r="4" spans="1:24" x14ac:dyDescent="0.3">
      <c r="A4" t="s">
        <v>405</v>
      </c>
      <c r="B4" t="s">
        <v>79</v>
      </c>
      <c r="C4" t="s">
        <v>405</v>
      </c>
      <c r="D4" t="s">
        <v>79</v>
      </c>
      <c r="E4" t="s">
        <v>402</v>
      </c>
      <c r="F4" t="s">
        <v>403</v>
      </c>
      <c r="G4" t="s">
        <v>395</v>
      </c>
      <c r="H4" t="s">
        <v>396</v>
      </c>
      <c r="I4" t="s">
        <v>397</v>
      </c>
      <c r="J4" t="s">
        <v>398</v>
      </c>
      <c r="Q4">
        <v>4</v>
      </c>
      <c r="R4" t="s">
        <v>406</v>
      </c>
      <c r="S4" t="s">
        <v>107</v>
      </c>
      <c r="T4" t="s">
        <v>400</v>
      </c>
      <c r="U4" t="s">
        <v>320</v>
      </c>
      <c r="V4" t="s">
        <v>107</v>
      </c>
    </row>
    <row r="5" spans="1:24" x14ac:dyDescent="0.3">
      <c r="A5" t="s">
        <v>407</v>
      </c>
      <c r="B5" t="s">
        <v>134</v>
      </c>
      <c r="C5" t="s">
        <v>407</v>
      </c>
      <c r="D5" t="s">
        <v>134</v>
      </c>
      <c r="E5" t="s">
        <v>402</v>
      </c>
      <c r="F5" t="s">
        <v>403</v>
      </c>
      <c r="G5" t="s">
        <v>395</v>
      </c>
      <c r="H5" t="s">
        <v>396</v>
      </c>
      <c r="I5" t="s">
        <v>397</v>
      </c>
      <c r="J5" t="s">
        <v>398</v>
      </c>
      <c r="Q5">
        <v>6</v>
      </c>
      <c r="R5" t="s">
        <v>408</v>
      </c>
      <c r="S5" t="s">
        <v>140</v>
      </c>
      <c r="T5" t="s">
        <v>400</v>
      </c>
      <c r="U5" t="s">
        <v>320</v>
      </c>
      <c r="V5" t="s">
        <v>140</v>
      </c>
    </row>
    <row r="6" spans="1:24" x14ac:dyDescent="0.3">
      <c r="A6" t="s">
        <v>409</v>
      </c>
      <c r="B6" t="s">
        <v>185</v>
      </c>
      <c r="C6" t="s">
        <v>409</v>
      </c>
      <c r="D6" t="s">
        <v>185</v>
      </c>
      <c r="E6" t="s">
        <v>402</v>
      </c>
      <c r="F6" t="s">
        <v>403</v>
      </c>
      <c r="G6" t="s">
        <v>395</v>
      </c>
      <c r="H6" t="s">
        <v>396</v>
      </c>
      <c r="I6" t="s">
        <v>397</v>
      </c>
      <c r="J6" t="s">
        <v>398</v>
      </c>
      <c r="Q6">
        <v>7</v>
      </c>
      <c r="R6" t="s">
        <v>410</v>
      </c>
      <c r="S6" t="s">
        <v>237</v>
      </c>
      <c r="T6" t="s">
        <v>400</v>
      </c>
      <c r="U6" t="s">
        <v>320</v>
      </c>
      <c r="V6" t="s">
        <v>237</v>
      </c>
    </row>
    <row r="7" spans="1:24" x14ac:dyDescent="0.3">
      <c r="A7" t="s">
        <v>411</v>
      </c>
      <c r="B7" t="s">
        <v>278</v>
      </c>
      <c r="C7" t="s">
        <v>411</v>
      </c>
      <c r="D7" t="s">
        <v>278</v>
      </c>
      <c r="E7" t="s">
        <v>402</v>
      </c>
      <c r="F7" t="s">
        <v>403</v>
      </c>
      <c r="G7" t="s">
        <v>395</v>
      </c>
      <c r="H7" t="s">
        <v>396</v>
      </c>
      <c r="I7" t="s">
        <v>397</v>
      </c>
      <c r="J7" t="s">
        <v>398</v>
      </c>
      <c r="Q7">
        <v>10</v>
      </c>
      <c r="R7" t="s">
        <v>412</v>
      </c>
      <c r="S7" t="s">
        <v>1</v>
      </c>
      <c r="T7" t="s">
        <v>413</v>
      </c>
      <c r="U7" t="s">
        <v>322</v>
      </c>
      <c r="V7" t="s">
        <v>1</v>
      </c>
      <c r="W7" t="s">
        <v>1</v>
      </c>
    </row>
    <row r="8" spans="1:24" x14ac:dyDescent="0.3">
      <c r="A8" t="s">
        <v>414</v>
      </c>
      <c r="B8" t="s">
        <v>294</v>
      </c>
      <c r="C8" t="s">
        <v>414</v>
      </c>
      <c r="D8" t="s">
        <v>294</v>
      </c>
      <c r="E8" t="s">
        <v>402</v>
      </c>
      <c r="F8" t="s">
        <v>403</v>
      </c>
      <c r="G8" t="s">
        <v>395</v>
      </c>
      <c r="H8" t="s">
        <v>396</v>
      </c>
      <c r="I8" t="s">
        <v>397</v>
      </c>
      <c r="J8" t="s">
        <v>398</v>
      </c>
      <c r="Q8">
        <v>11</v>
      </c>
      <c r="R8" t="s">
        <v>415</v>
      </c>
      <c r="S8" t="s">
        <v>20</v>
      </c>
      <c r="T8" t="s">
        <v>413</v>
      </c>
      <c r="U8" t="s">
        <v>322</v>
      </c>
      <c r="V8" t="s">
        <v>20</v>
      </c>
      <c r="W8" t="s">
        <v>20</v>
      </c>
    </row>
    <row r="9" spans="1:24" x14ac:dyDescent="0.3">
      <c r="A9" t="s">
        <v>416</v>
      </c>
      <c r="B9" t="s">
        <v>254</v>
      </c>
      <c r="C9" t="s">
        <v>416</v>
      </c>
      <c r="D9" t="s">
        <v>254</v>
      </c>
      <c r="E9" t="s">
        <v>402</v>
      </c>
      <c r="F9" t="s">
        <v>403</v>
      </c>
      <c r="G9" t="s">
        <v>395</v>
      </c>
      <c r="H9" t="s">
        <v>396</v>
      </c>
      <c r="I9" t="s">
        <v>397</v>
      </c>
      <c r="J9" t="s">
        <v>398</v>
      </c>
      <c r="Q9">
        <v>14</v>
      </c>
      <c r="R9" t="s">
        <v>417</v>
      </c>
      <c r="S9" t="s">
        <v>57</v>
      </c>
      <c r="T9" t="s">
        <v>413</v>
      </c>
      <c r="U9" t="s">
        <v>322</v>
      </c>
      <c r="V9" t="s">
        <v>57</v>
      </c>
      <c r="W9" t="s">
        <v>71</v>
      </c>
    </row>
    <row r="10" spans="1:24" x14ac:dyDescent="0.3">
      <c r="A10" t="s">
        <v>418</v>
      </c>
      <c r="B10" t="s">
        <v>297</v>
      </c>
      <c r="C10" t="s">
        <v>418</v>
      </c>
      <c r="D10" t="s">
        <v>297</v>
      </c>
      <c r="E10" t="s">
        <v>402</v>
      </c>
      <c r="F10" t="s">
        <v>403</v>
      </c>
      <c r="G10" t="s">
        <v>395</v>
      </c>
      <c r="H10" t="s">
        <v>396</v>
      </c>
      <c r="I10" t="s">
        <v>397</v>
      </c>
      <c r="J10" t="s">
        <v>398</v>
      </c>
      <c r="Q10">
        <v>15</v>
      </c>
      <c r="R10" t="s">
        <v>419</v>
      </c>
      <c r="S10" t="s">
        <v>71</v>
      </c>
      <c r="T10" t="s">
        <v>413</v>
      </c>
      <c r="U10" t="s">
        <v>322</v>
      </c>
      <c r="V10" t="s">
        <v>71</v>
      </c>
      <c r="W10" t="s">
        <v>57</v>
      </c>
    </row>
    <row r="11" spans="1:24" x14ac:dyDescent="0.3">
      <c r="A11" t="s">
        <v>420</v>
      </c>
      <c r="B11" t="s">
        <v>92</v>
      </c>
      <c r="C11" t="s">
        <v>420</v>
      </c>
      <c r="D11" t="s">
        <v>92</v>
      </c>
      <c r="E11" t="s">
        <v>402</v>
      </c>
      <c r="F11" t="s">
        <v>403</v>
      </c>
      <c r="G11" t="s">
        <v>395</v>
      </c>
      <c r="H11" t="s">
        <v>396</v>
      </c>
      <c r="I11" t="s">
        <v>397</v>
      </c>
      <c r="J11" t="s">
        <v>398</v>
      </c>
      <c r="Q11">
        <v>18</v>
      </c>
      <c r="R11" t="s">
        <v>421</v>
      </c>
      <c r="S11" t="s">
        <v>99</v>
      </c>
      <c r="T11" t="s">
        <v>413</v>
      </c>
      <c r="U11" t="s">
        <v>322</v>
      </c>
      <c r="V11" t="s">
        <v>99</v>
      </c>
      <c r="W11" t="s">
        <v>99</v>
      </c>
    </row>
    <row r="12" spans="1:24" x14ac:dyDescent="0.3">
      <c r="A12" t="s">
        <v>422</v>
      </c>
      <c r="B12" t="s">
        <v>258</v>
      </c>
      <c r="C12" t="s">
        <v>422</v>
      </c>
      <c r="D12" t="s">
        <v>258</v>
      </c>
      <c r="E12" t="s">
        <v>402</v>
      </c>
      <c r="F12" t="s">
        <v>403</v>
      </c>
      <c r="G12" t="s">
        <v>395</v>
      </c>
      <c r="H12" t="s">
        <v>396</v>
      </c>
      <c r="I12" t="s">
        <v>397</v>
      </c>
      <c r="J12" t="s">
        <v>398</v>
      </c>
      <c r="Q12">
        <v>19</v>
      </c>
      <c r="R12" t="s">
        <v>423</v>
      </c>
      <c r="S12" t="s">
        <v>243</v>
      </c>
      <c r="T12" t="s">
        <v>413</v>
      </c>
      <c r="U12" t="s">
        <v>322</v>
      </c>
      <c r="V12" t="s">
        <v>243</v>
      </c>
      <c r="W12" t="s">
        <v>243</v>
      </c>
    </row>
    <row r="13" spans="1:24" x14ac:dyDescent="0.3">
      <c r="A13" t="s">
        <v>424</v>
      </c>
      <c r="B13" t="s">
        <v>26</v>
      </c>
      <c r="C13" t="s">
        <v>424</v>
      </c>
      <c r="D13" t="s">
        <v>26</v>
      </c>
      <c r="E13" t="s">
        <v>425</v>
      </c>
      <c r="F13" t="s">
        <v>26</v>
      </c>
      <c r="G13" t="s">
        <v>395</v>
      </c>
      <c r="H13" t="s">
        <v>396</v>
      </c>
      <c r="I13" t="s">
        <v>397</v>
      </c>
      <c r="J13" t="s">
        <v>398</v>
      </c>
      <c r="Q13">
        <v>22</v>
      </c>
      <c r="R13" t="s">
        <v>426</v>
      </c>
      <c r="S13" t="s">
        <v>9</v>
      </c>
      <c r="T13" t="s">
        <v>427</v>
      </c>
      <c r="U13" t="s">
        <v>323</v>
      </c>
      <c r="V13" t="s">
        <v>9</v>
      </c>
      <c r="X13" t="s">
        <v>9</v>
      </c>
    </row>
    <row r="14" spans="1:24" x14ac:dyDescent="0.3">
      <c r="A14" t="s">
        <v>428</v>
      </c>
      <c r="B14" t="s">
        <v>59</v>
      </c>
      <c r="C14" t="s">
        <v>428</v>
      </c>
      <c r="D14" t="s">
        <v>59</v>
      </c>
      <c r="E14" t="s">
        <v>429</v>
      </c>
      <c r="F14" t="s">
        <v>59</v>
      </c>
      <c r="G14" t="s">
        <v>395</v>
      </c>
      <c r="H14" t="s">
        <v>396</v>
      </c>
      <c r="I14" t="s">
        <v>397</v>
      </c>
      <c r="J14" t="s">
        <v>398</v>
      </c>
      <c r="Q14">
        <v>23</v>
      </c>
      <c r="R14" t="s">
        <v>430</v>
      </c>
      <c r="S14" t="s">
        <v>32</v>
      </c>
      <c r="T14" t="s">
        <v>427</v>
      </c>
      <c r="U14" t="s">
        <v>323</v>
      </c>
      <c r="V14" t="s">
        <v>32</v>
      </c>
      <c r="X14" t="s">
        <v>32</v>
      </c>
    </row>
    <row r="15" spans="1:24" x14ac:dyDescent="0.3">
      <c r="A15" t="s">
        <v>431</v>
      </c>
      <c r="B15" t="s">
        <v>36</v>
      </c>
      <c r="C15" t="s">
        <v>431</v>
      </c>
      <c r="D15" t="s">
        <v>36</v>
      </c>
      <c r="E15" t="s">
        <v>432</v>
      </c>
      <c r="F15" t="s">
        <v>433</v>
      </c>
      <c r="G15" t="s">
        <v>434</v>
      </c>
      <c r="H15" t="s">
        <v>435</v>
      </c>
      <c r="I15" t="s">
        <v>436</v>
      </c>
      <c r="J15" t="s">
        <v>437</v>
      </c>
      <c r="Q15">
        <v>27</v>
      </c>
      <c r="R15" t="s">
        <v>438</v>
      </c>
      <c r="S15" t="s">
        <v>66</v>
      </c>
      <c r="T15" t="s">
        <v>427</v>
      </c>
      <c r="U15" t="s">
        <v>323</v>
      </c>
      <c r="V15" t="s">
        <v>66</v>
      </c>
      <c r="X15" t="s">
        <v>66</v>
      </c>
    </row>
    <row r="16" spans="1:24" x14ac:dyDescent="0.3">
      <c r="A16" t="s">
        <v>439</v>
      </c>
      <c r="B16" t="s">
        <v>298</v>
      </c>
      <c r="C16" t="s">
        <v>439</v>
      </c>
      <c r="D16" t="s">
        <v>298</v>
      </c>
      <c r="E16" t="s">
        <v>432</v>
      </c>
      <c r="F16" t="s">
        <v>433</v>
      </c>
      <c r="G16" t="s">
        <v>434</v>
      </c>
      <c r="H16" t="s">
        <v>435</v>
      </c>
      <c r="I16" t="s">
        <v>436</v>
      </c>
      <c r="J16" t="s">
        <v>437</v>
      </c>
      <c r="Q16">
        <v>30</v>
      </c>
      <c r="R16" t="s">
        <v>440</v>
      </c>
      <c r="S16" t="s">
        <v>83</v>
      </c>
      <c r="T16" t="s">
        <v>427</v>
      </c>
      <c r="U16" t="s">
        <v>323</v>
      </c>
      <c r="V16" t="s">
        <v>83</v>
      </c>
      <c r="X16" t="s">
        <v>83</v>
      </c>
    </row>
    <row r="17" spans="1:24" x14ac:dyDescent="0.3">
      <c r="A17" t="s">
        <v>441</v>
      </c>
      <c r="B17" t="s">
        <v>206</v>
      </c>
      <c r="C17" t="s">
        <v>441</v>
      </c>
      <c r="D17" t="s">
        <v>206</v>
      </c>
      <c r="E17" t="s">
        <v>432</v>
      </c>
      <c r="F17" t="s">
        <v>433</v>
      </c>
      <c r="G17" t="s">
        <v>434</v>
      </c>
      <c r="H17" t="s">
        <v>435</v>
      </c>
      <c r="I17" t="s">
        <v>436</v>
      </c>
      <c r="J17" t="s">
        <v>437</v>
      </c>
      <c r="Q17">
        <v>33</v>
      </c>
      <c r="R17" t="s">
        <v>442</v>
      </c>
      <c r="S17" t="s">
        <v>104</v>
      </c>
      <c r="T17" t="s">
        <v>427</v>
      </c>
      <c r="U17" t="s">
        <v>323</v>
      </c>
      <c r="V17" t="s">
        <v>104</v>
      </c>
      <c r="X17" t="s">
        <v>104</v>
      </c>
    </row>
    <row r="18" spans="1:24" x14ac:dyDescent="0.3">
      <c r="A18" t="s">
        <v>443</v>
      </c>
      <c r="B18" t="s">
        <v>234</v>
      </c>
      <c r="C18" t="s">
        <v>443</v>
      </c>
      <c r="D18" t="s">
        <v>234</v>
      </c>
      <c r="E18" t="s">
        <v>432</v>
      </c>
      <c r="F18" t="s">
        <v>433</v>
      </c>
      <c r="G18" t="s">
        <v>434</v>
      </c>
      <c r="H18" t="s">
        <v>435</v>
      </c>
      <c r="I18" t="s">
        <v>436</v>
      </c>
      <c r="J18" t="s">
        <v>437</v>
      </c>
      <c r="Q18">
        <v>36</v>
      </c>
      <c r="R18" t="s">
        <v>444</v>
      </c>
      <c r="S18" t="s">
        <v>135</v>
      </c>
      <c r="T18" t="s">
        <v>427</v>
      </c>
      <c r="U18" t="s">
        <v>323</v>
      </c>
      <c r="V18" t="s">
        <v>135</v>
      </c>
      <c r="X18" t="s">
        <v>135</v>
      </c>
    </row>
    <row r="19" spans="1:24" x14ac:dyDescent="0.3">
      <c r="A19" t="s">
        <v>445</v>
      </c>
      <c r="B19" t="s">
        <v>309</v>
      </c>
      <c r="C19" t="s">
        <v>445</v>
      </c>
      <c r="D19" t="s">
        <v>309</v>
      </c>
      <c r="E19" t="s">
        <v>432</v>
      </c>
      <c r="F19" t="s">
        <v>433</v>
      </c>
      <c r="G19" t="s">
        <v>434</v>
      </c>
      <c r="H19" t="s">
        <v>435</v>
      </c>
      <c r="I19" t="s">
        <v>436</v>
      </c>
      <c r="J19" t="s">
        <v>437</v>
      </c>
      <c r="Q19">
        <v>39</v>
      </c>
      <c r="R19" t="s">
        <v>446</v>
      </c>
      <c r="S19" t="s">
        <v>183</v>
      </c>
      <c r="T19" t="s">
        <v>427</v>
      </c>
      <c r="U19" t="s">
        <v>323</v>
      </c>
      <c r="V19" t="s">
        <v>183</v>
      </c>
      <c r="X19" t="s">
        <v>183</v>
      </c>
    </row>
    <row r="20" spans="1:24" x14ac:dyDescent="0.3">
      <c r="A20" t="s">
        <v>447</v>
      </c>
      <c r="B20" t="s">
        <v>312</v>
      </c>
      <c r="C20" t="s">
        <v>447</v>
      </c>
      <c r="D20" t="s">
        <v>312</v>
      </c>
      <c r="E20" t="s">
        <v>432</v>
      </c>
      <c r="F20" t="s">
        <v>433</v>
      </c>
      <c r="G20" t="s">
        <v>434</v>
      </c>
      <c r="H20" t="s">
        <v>435</v>
      </c>
      <c r="I20" t="s">
        <v>436</v>
      </c>
      <c r="J20" t="s">
        <v>437</v>
      </c>
      <c r="Q20">
        <v>42</v>
      </c>
      <c r="R20" t="s">
        <v>448</v>
      </c>
      <c r="S20" t="s">
        <v>238</v>
      </c>
      <c r="T20" t="s">
        <v>427</v>
      </c>
      <c r="U20" t="s">
        <v>323</v>
      </c>
      <c r="V20" t="s">
        <v>238</v>
      </c>
      <c r="X20" t="s">
        <v>238</v>
      </c>
    </row>
    <row r="21" spans="1:24" x14ac:dyDescent="0.3">
      <c r="A21" t="s">
        <v>449</v>
      </c>
      <c r="B21" t="s">
        <v>175</v>
      </c>
      <c r="C21" t="s">
        <v>449</v>
      </c>
      <c r="D21" t="s">
        <v>175</v>
      </c>
      <c r="E21" t="s">
        <v>450</v>
      </c>
      <c r="F21" t="s">
        <v>175</v>
      </c>
      <c r="G21" t="s">
        <v>434</v>
      </c>
      <c r="H21" t="s">
        <v>435</v>
      </c>
      <c r="I21" t="s">
        <v>436</v>
      </c>
      <c r="J21" t="s">
        <v>437</v>
      </c>
      <c r="Q21">
        <v>45</v>
      </c>
      <c r="R21" t="s">
        <v>451</v>
      </c>
      <c r="S21" t="s">
        <v>90</v>
      </c>
      <c r="T21" t="s">
        <v>452</v>
      </c>
      <c r="U21" t="s">
        <v>324</v>
      </c>
      <c r="V21" t="s">
        <v>90</v>
      </c>
      <c r="W21" t="s">
        <v>90</v>
      </c>
    </row>
    <row r="22" spans="1:24" x14ac:dyDescent="0.3">
      <c r="A22" t="s">
        <v>453</v>
      </c>
      <c r="B22" t="s">
        <v>372</v>
      </c>
      <c r="C22" t="s">
        <v>453</v>
      </c>
      <c r="D22" t="s">
        <v>372</v>
      </c>
      <c r="E22" t="s">
        <v>454</v>
      </c>
      <c r="F22" t="s">
        <v>372</v>
      </c>
      <c r="G22" t="s">
        <v>434</v>
      </c>
      <c r="H22" t="s">
        <v>435</v>
      </c>
      <c r="I22" t="s">
        <v>436</v>
      </c>
      <c r="J22" t="s">
        <v>437</v>
      </c>
      <c r="Q22">
        <v>48</v>
      </c>
      <c r="R22" t="s">
        <v>455</v>
      </c>
      <c r="S22" t="s">
        <v>105</v>
      </c>
      <c r="T22" t="s">
        <v>452</v>
      </c>
      <c r="U22" t="s">
        <v>324</v>
      </c>
      <c r="V22" t="s">
        <v>105</v>
      </c>
      <c r="W22" t="s">
        <v>105</v>
      </c>
    </row>
    <row r="23" spans="1:24" x14ac:dyDescent="0.3">
      <c r="A23" t="s">
        <v>456</v>
      </c>
      <c r="B23" t="s">
        <v>63</v>
      </c>
      <c r="C23" t="s">
        <v>456</v>
      </c>
      <c r="D23" t="s">
        <v>63</v>
      </c>
      <c r="E23" t="s">
        <v>457</v>
      </c>
      <c r="F23" t="s">
        <v>458</v>
      </c>
      <c r="G23" t="s">
        <v>434</v>
      </c>
      <c r="H23" t="s">
        <v>435</v>
      </c>
      <c r="I23" t="s">
        <v>436</v>
      </c>
      <c r="J23" t="s">
        <v>437</v>
      </c>
      <c r="Q23">
        <v>51</v>
      </c>
      <c r="R23" t="s">
        <v>459</v>
      </c>
      <c r="S23" t="s">
        <v>171</v>
      </c>
      <c r="T23" t="s">
        <v>452</v>
      </c>
      <c r="U23" t="s">
        <v>324</v>
      </c>
      <c r="V23" t="s">
        <v>171</v>
      </c>
      <c r="W23" t="s">
        <v>171</v>
      </c>
    </row>
    <row r="24" spans="1:24" x14ac:dyDescent="0.3">
      <c r="A24" t="s">
        <v>460</v>
      </c>
      <c r="B24" t="s">
        <v>200</v>
      </c>
      <c r="C24" t="s">
        <v>460</v>
      </c>
      <c r="D24" t="s">
        <v>200</v>
      </c>
      <c r="E24" t="s">
        <v>457</v>
      </c>
      <c r="F24" t="s">
        <v>458</v>
      </c>
      <c r="G24" t="s">
        <v>434</v>
      </c>
      <c r="H24" t="s">
        <v>435</v>
      </c>
      <c r="I24" t="s">
        <v>436</v>
      </c>
      <c r="J24" t="s">
        <v>437</v>
      </c>
      <c r="Q24">
        <v>54</v>
      </c>
      <c r="R24" t="s">
        <v>461</v>
      </c>
      <c r="S24" t="s">
        <v>182</v>
      </c>
      <c r="T24" t="s">
        <v>452</v>
      </c>
      <c r="U24" t="s">
        <v>324</v>
      </c>
      <c r="V24" t="s">
        <v>182</v>
      </c>
      <c r="W24" t="s">
        <v>182</v>
      </c>
    </row>
    <row r="25" spans="1:24" x14ac:dyDescent="0.3">
      <c r="A25" t="s">
        <v>462</v>
      </c>
      <c r="B25" t="s">
        <v>245</v>
      </c>
      <c r="C25" t="s">
        <v>462</v>
      </c>
      <c r="D25" t="s">
        <v>245</v>
      </c>
      <c r="E25" t="s">
        <v>457</v>
      </c>
      <c r="F25" t="s">
        <v>458</v>
      </c>
      <c r="G25" t="s">
        <v>434</v>
      </c>
      <c r="H25" t="s">
        <v>435</v>
      </c>
      <c r="I25" t="s">
        <v>436</v>
      </c>
      <c r="J25" t="s">
        <v>437</v>
      </c>
      <c r="Q25">
        <v>57</v>
      </c>
      <c r="R25" t="s">
        <v>463</v>
      </c>
      <c r="S25" t="s">
        <v>240</v>
      </c>
      <c r="T25" t="s">
        <v>452</v>
      </c>
      <c r="U25" t="s">
        <v>324</v>
      </c>
      <c r="V25" t="s">
        <v>240</v>
      </c>
      <c r="W25" t="s">
        <v>240</v>
      </c>
    </row>
    <row r="26" spans="1:24" x14ac:dyDescent="0.3">
      <c r="A26" t="s">
        <v>464</v>
      </c>
      <c r="B26" t="s">
        <v>287</v>
      </c>
      <c r="C26" t="s">
        <v>464</v>
      </c>
      <c r="D26" t="s">
        <v>287</v>
      </c>
      <c r="E26" t="s">
        <v>457</v>
      </c>
      <c r="F26" t="s">
        <v>458</v>
      </c>
      <c r="G26" t="s">
        <v>434</v>
      </c>
      <c r="H26" t="s">
        <v>435</v>
      </c>
      <c r="I26" t="s">
        <v>436</v>
      </c>
      <c r="J26" t="s">
        <v>437</v>
      </c>
      <c r="Q26">
        <v>60</v>
      </c>
      <c r="R26" t="s">
        <v>465</v>
      </c>
      <c r="S26" t="s">
        <v>272</v>
      </c>
      <c r="T26" t="s">
        <v>452</v>
      </c>
      <c r="U26" t="s">
        <v>324</v>
      </c>
      <c r="V26" t="s">
        <v>272</v>
      </c>
      <c r="W26" t="s">
        <v>272</v>
      </c>
    </row>
    <row r="27" spans="1:24" x14ac:dyDescent="0.3">
      <c r="A27" t="s">
        <v>466</v>
      </c>
      <c r="B27" t="s">
        <v>303</v>
      </c>
      <c r="C27" t="s">
        <v>466</v>
      </c>
      <c r="D27" t="s">
        <v>303</v>
      </c>
      <c r="E27" t="s">
        <v>457</v>
      </c>
      <c r="F27" t="s">
        <v>458</v>
      </c>
      <c r="G27" t="s">
        <v>434</v>
      </c>
      <c r="H27" t="s">
        <v>435</v>
      </c>
      <c r="I27" t="s">
        <v>436</v>
      </c>
      <c r="J27" t="s">
        <v>437</v>
      </c>
      <c r="Q27">
        <v>63</v>
      </c>
      <c r="R27" t="s">
        <v>467</v>
      </c>
      <c r="S27" t="s">
        <v>282</v>
      </c>
      <c r="T27" t="s">
        <v>452</v>
      </c>
      <c r="U27" t="s">
        <v>324</v>
      </c>
      <c r="V27" t="s">
        <v>282</v>
      </c>
      <c r="W27" t="s">
        <v>282</v>
      </c>
    </row>
    <row r="28" spans="1:24" x14ac:dyDescent="0.3">
      <c r="A28" t="s">
        <v>468</v>
      </c>
      <c r="B28" t="s">
        <v>292</v>
      </c>
      <c r="C28" t="s">
        <v>468</v>
      </c>
      <c r="D28" t="s">
        <v>292</v>
      </c>
      <c r="E28" t="s">
        <v>469</v>
      </c>
      <c r="F28" t="s">
        <v>292</v>
      </c>
      <c r="G28" t="s">
        <v>470</v>
      </c>
      <c r="H28" t="s">
        <v>471</v>
      </c>
      <c r="I28" t="s">
        <v>472</v>
      </c>
      <c r="J28" t="s">
        <v>473</v>
      </c>
      <c r="Q28">
        <v>66</v>
      </c>
      <c r="R28" t="s">
        <v>474</v>
      </c>
      <c r="S28" t="s">
        <v>299</v>
      </c>
      <c r="T28" t="s">
        <v>452</v>
      </c>
      <c r="U28" t="s">
        <v>324</v>
      </c>
      <c r="V28" t="s">
        <v>299</v>
      </c>
      <c r="W28" t="s">
        <v>299</v>
      </c>
    </row>
    <row r="29" spans="1:24" x14ac:dyDescent="0.3">
      <c r="A29" t="s">
        <v>475</v>
      </c>
      <c r="B29" t="s">
        <v>64</v>
      </c>
      <c r="C29" t="s">
        <v>475</v>
      </c>
      <c r="D29" t="s">
        <v>64</v>
      </c>
      <c r="E29" t="s">
        <v>476</v>
      </c>
      <c r="F29" t="s">
        <v>64</v>
      </c>
      <c r="G29" t="s">
        <v>470</v>
      </c>
      <c r="H29" t="s">
        <v>471</v>
      </c>
      <c r="I29" t="s">
        <v>472</v>
      </c>
      <c r="J29" t="s">
        <v>473</v>
      </c>
      <c r="Q29">
        <v>69</v>
      </c>
      <c r="R29" t="s">
        <v>477</v>
      </c>
      <c r="S29" t="s">
        <v>97</v>
      </c>
      <c r="T29" t="s">
        <v>478</v>
      </c>
      <c r="U29" t="s">
        <v>325</v>
      </c>
      <c r="V29" t="s">
        <v>97</v>
      </c>
    </row>
    <row r="30" spans="1:24" x14ac:dyDescent="0.3">
      <c r="A30" t="s">
        <v>479</v>
      </c>
      <c r="B30" t="s">
        <v>65</v>
      </c>
      <c r="C30" t="s">
        <v>479</v>
      </c>
      <c r="D30" t="s">
        <v>65</v>
      </c>
      <c r="E30" t="s">
        <v>480</v>
      </c>
      <c r="F30" t="s">
        <v>65</v>
      </c>
      <c r="G30" t="s">
        <v>470</v>
      </c>
      <c r="H30" t="s">
        <v>471</v>
      </c>
      <c r="I30" t="s">
        <v>472</v>
      </c>
      <c r="J30" t="s">
        <v>473</v>
      </c>
      <c r="Q30">
        <v>72</v>
      </c>
      <c r="R30" t="s">
        <v>481</v>
      </c>
      <c r="S30" t="s">
        <v>130</v>
      </c>
      <c r="T30" t="s">
        <v>478</v>
      </c>
      <c r="U30" t="s">
        <v>325</v>
      </c>
      <c r="V30" t="s">
        <v>130</v>
      </c>
    </row>
    <row r="31" spans="1:24" x14ac:dyDescent="0.3">
      <c r="A31" t="s">
        <v>482</v>
      </c>
      <c r="B31" t="s">
        <v>72</v>
      </c>
      <c r="C31" t="s">
        <v>482</v>
      </c>
      <c r="D31" t="s">
        <v>72</v>
      </c>
      <c r="E31" t="s">
        <v>483</v>
      </c>
      <c r="F31" t="s">
        <v>484</v>
      </c>
      <c r="G31" t="s">
        <v>485</v>
      </c>
      <c r="H31" t="s">
        <v>484</v>
      </c>
      <c r="I31" t="s">
        <v>486</v>
      </c>
      <c r="J31" t="s">
        <v>487</v>
      </c>
      <c r="Q31">
        <v>108</v>
      </c>
      <c r="R31" t="s">
        <v>488</v>
      </c>
      <c r="S31" t="s">
        <v>156</v>
      </c>
      <c r="T31" t="s">
        <v>478</v>
      </c>
      <c r="U31" t="s">
        <v>325</v>
      </c>
      <c r="V31" t="s">
        <v>156</v>
      </c>
    </row>
    <row r="32" spans="1:24" x14ac:dyDescent="0.3">
      <c r="A32" t="s">
        <v>489</v>
      </c>
      <c r="B32" t="s">
        <v>144</v>
      </c>
      <c r="C32" t="s">
        <v>489</v>
      </c>
      <c r="D32" t="s">
        <v>144</v>
      </c>
      <c r="E32" t="s">
        <v>483</v>
      </c>
      <c r="F32" t="s">
        <v>484</v>
      </c>
      <c r="G32" t="s">
        <v>485</v>
      </c>
      <c r="H32" t="s">
        <v>484</v>
      </c>
      <c r="I32" t="s">
        <v>486</v>
      </c>
      <c r="J32" t="s">
        <v>487</v>
      </c>
      <c r="Q32">
        <v>110</v>
      </c>
      <c r="R32" t="s">
        <v>490</v>
      </c>
      <c r="S32" t="s">
        <v>217</v>
      </c>
      <c r="T32" t="s">
        <v>478</v>
      </c>
      <c r="U32" t="s">
        <v>325</v>
      </c>
      <c r="V32" t="s">
        <v>217</v>
      </c>
    </row>
    <row r="33" spans="1:22" x14ac:dyDescent="0.3">
      <c r="A33" t="s">
        <v>412</v>
      </c>
      <c r="B33" t="s">
        <v>1</v>
      </c>
      <c r="C33" t="s">
        <v>412</v>
      </c>
      <c r="D33" t="s">
        <v>1</v>
      </c>
      <c r="E33" t="s">
        <v>491</v>
      </c>
      <c r="F33" t="s">
        <v>492</v>
      </c>
      <c r="G33" t="s">
        <v>493</v>
      </c>
      <c r="H33" t="s">
        <v>322</v>
      </c>
      <c r="I33" t="s">
        <v>472</v>
      </c>
      <c r="J33" t="s">
        <v>473</v>
      </c>
      <c r="Q33">
        <v>112</v>
      </c>
      <c r="R33" t="s">
        <v>494</v>
      </c>
      <c r="S33" t="s">
        <v>296</v>
      </c>
      <c r="T33" t="s">
        <v>478</v>
      </c>
      <c r="U33" t="s">
        <v>325</v>
      </c>
      <c r="V33" t="s">
        <v>296</v>
      </c>
    </row>
    <row r="34" spans="1:22" x14ac:dyDescent="0.3">
      <c r="A34" t="s">
        <v>415</v>
      </c>
      <c r="B34" t="s">
        <v>20</v>
      </c>
      <c r="C34" t="s">
        <v>415</v>
      </c>
      <c r="D34" t="s">
        <v>20</v>
      </c>
      <c r="E34" t="s">
        <v>491</v>
      </c>
      <c r="F34" t="s">
        <v>492</v>
      </c>
      <c r="G34" t="s">
        <v>493</v>
      </c>
      <c r="H34" t="s">
        <v>322</v>
      </c>
      <c r="I34" t="s">
        <v>472</v>
      </c>
      <c r="J34" t="s">
        <v>473</v>
      </c>
      <c r="Q34">
        <v>114</v>
      </c>
      <c r="R34" t="s">
        <v>495</v>
      </c>
      <c r="S34" t="s">
        <v>21</v>
      </c>
      <c r="T34" t="s">
        <v>496</v>
      </c>
      <c r="U34" t="s">
        <v>326</v>
      </c>
      <c r="V34" t="s">
        <v>21</v>
      </c>
    </row>
    <row r="35" spans="1:22" x14ac:dyDescent="0.3">
      <c r="A35" t="s">
        <v>419</v>
      </c>
      <c r="B35" t="s">
        <v>71</v>
      </c>
      <c r="C35" t="s">
        <v>419</v>
      </c>
      <c r="D35" t="s">
        <v>71</v>
      </c>
      <c r="E35" t="s">
        <v>491</v>
      </c>
      <c r="F35" t="s">
        <v>492</v>
      </c>
      <c r="G35" t="s">
        <v>493</v>
      </c>
      <c r="H35" t="s">
        <v>322</v>
      </c>
      <c r="I35" t="s">
        <v>472</v>
      </c>
      <c r="J35" t="s">
        <v>473</v>
      </c>
      <c r="Q35">
        <v>116</v>
      </c>
      <c r="R35" t="s">
        <v>497</v>
      </c>
      <c r="S35" t="s">
        <v>38</v>
      </c>
      <c r="T35" t="s">
        <v>496</v>
      </c>
      <c r="U35" t="s">
        <v>326</v>
      </c>
      <c r="V35" t="s">
        <v>38</v>
      </c>
    </row>
    <row r="36" spans="1:22" x14ac:dyDescent="0.3">
      <c r="A36" t="s">
        <v>417</v>
      </c>
      <c r="B36" t="s">
        <v>57</v>
      </c>
      <c r="C36" t="s">
        <v>417</v>
      </c>
      <c r="D36" t="s">
        <v>57</v>
      </c>
      <c r="E36" t="s">
        <v>498</v>
      </c>
      <c r="F36" t="s">
        <v>499</v>
      </c>
      <c r="G36" t="s">
        <v>493</v>
      </c>
      <c r="H36" t="s">
        <v>322</v>
      </c>
      <c r="I36" t="s">
        <v>472</v>
      </c>
      <c r="J36" t="s">
        <v>473</v>
      </c>
      <c r="Q36">
        <v>118</v>
      </c>
      <c r="R36" t="s">
        <v>500</v>
      </c>
      <c r="S36" t="s">
        <v>41</v>
      </c>
      <c r="T36" t="s">
        <v>496</v>
      </c>
      <c r="U36" t="s">
        <v>326</v>
      </c>
      <c r="V36" t="s">
        <v>41</v>
      </c>
    </row>
    <row r="37" spans="1:22" x14ac:dyDescent="0.3">
      <c r="A37" t="s">
        <v>421</v>
      </c>
      <c r="B37" t="s">
        <v>99</v>
      </c>
      <c r="C37" t="s">
        <v>421</v>
      </c>
      <c r="D37" t="s">
        <v>99</v>
      </c>
      <c r="E37" t="s">
        <v>498</v>
      </c>
      <c r="F37" t="s">
        <v>499</v>
      </c>
      <c r="G37" t="s">
        <v>493</v>
      </c>
      <c r="H37" t="s">
        <v>322</v>
      </c>
      <c r="I37" t="s">
        <v>472</v>
      </c>
      <c r="J37" t="s">
        <v>473</v>
      </c>
      <c r="Q37">
        <v>120</v>
      </c>
      <c r="R37" t="s">
        <v>501</v>
      </c>
      <c r="S37" t="s">
        <v>58</v>
      </c>
      <c r="T37" t="s">
        <v>496</v>
      </c>
      <c r="U37" t="s">
        <v>326</v>
      </c>
      <c r="V37" t="s">
        <v>58</v>
      </c>
    </row>
    <row r="38" spans="1:22" x14ac:dyDescent="0.3">
      <c r="A38" t="s">
        <v>423</v>
      </c>
      <c r="B38" t="s">
        <v>243</v>
      </c>
      <c r="C38" t="s">
        <v>423</v>
      </c>
      <c r="D38" t="s">
        <v>243</v>
      </c>
      <c r="E38" t="s">
        <v>498</v>
      </c>
      <c r="F38" t="s">
        <v>499</v>
      </c>
      <c r="G38" t="s">
        <v>493</v>
      </c>
      <c r="H38" t="s">
        <v>322</v>
      </c>
      <c r="I38" t="s">
        <v>472</v>
      </c>
      <c r="J38" t="s">
        <v>473</v>
      </c>
      <c r="Q38">
        <v>122</v>
      </c>
      <c r="R38" t="s">
        <v>502</v>
      </c>
      <c r="S38" t="s">
        <v>61</v>
      </c>
      <c r="T38" t="s">
        <v>496</v>
      </c>
      <c r="U38" t="s">
        <v>326</v>
      </c>
      <c r="V38" t="s">
        <v>61</v>
      </c>
    </row>
    <row r="39" spans="1:22" x14ac:dyDescent="0.3">
      <c r="A39" t="s">
        <v>503</v>
      </c>
      <c r="B39" t="s">
        <v>82</v>
      </c>
      <c r="C39" t="s">
        <v>503</v>
      </c>
      <c r="D39" t="s">
        <v>82</v>
      </c>
      <c r="E39" t="s">
        <v>504</v>
      </c>
      <c r="F39" t="s">
        <v>82</v>
      </c>
      <c r="G39" t="s">
        <v>505</v>
      </c>
      <c r="H39" t="s">
        <v>506</v>
      </c>
      <c r="I39" t="s">
        <v>507</v>
      </c>
      <c r="J39" t="s">
        <v>508</v>
      </c>
      <c r="Q39">
        <v>124</v>
      </c>
      <c r="R39" t="s">
        <v>509</v>
      </c>
      <c r="S39" t="s">
        <v>70</v>
      </c>
      <c r="T39" t="s">
        <v>496</v>
      </c>
      <c r="U39" t="s">
        <v>326</v>
      </c>
      <c r="V39" t="s">
        <v>70</v>
      </c>
    </row>
    <row r="40" spans="1:22" x14ac:dyDescent="0.3">
      <c r="A40" t="s">
        <v>430</v>
      </c>
      <c r="B40" t="s">
        <v>32</v>
      </c>
      <c r="C40" t="s">
        <v>430</v>
      </c>
      <c r="D40" t="s">
        <v>32</v>
      </c>
      <c r="E40" t="s">
        <v>510</v>
      </c>
      <c r="F40" t="s">
        <v>511</v>
      </c>
      <c r="G40" t="s">
        <v>505</v>
      </c>
      <c r="H40" t="s">
        <v>506</v>
      </c>
      <c r="I40" t="s">
        <v>507</v>
      </c>
      <c r="J40" t="s">
        <v>508</v>
      </c>
      <c r="Q40">
        <v>126</v>
      </c>
      <c r="R40" t="s">
        <v>512</v>
      </c>
      <c r="S40" t="s">
        <v>102</v>
      </c>
      <c r="T40" t="s">
        <v>496</v>
      </c>
      <c r="U40" t="s">
        <v>326</v>
      </c>
      <c r="V40" t="s">
        <v>102</v>
      </c>
    </row>
    <row r="41" spans="1:22" x14ac:dyDescent="0.3">
      <c r="A41" t="s">
        <v>438</v>
      </c>
      <c r="B41" t="s">
        <v>66</v>
      </c>
      <c r="C41" t="s">
        <v>438</v>
      </c>
      <c r="D41" t="s">
        <v>66</v>
      </c>
      <c r="E41" t="s">
        <v>510</v>
      </c>
      <c r="F41" t="s">
        <v>511</v>
      </c>
      <c r="G41" t="s">
        <v>505</v>
      </c>
      <c r="H41" t="s">
        <v>506</v>
      </c>
      <c r="I41" t="s">
        <v>507</v>
      </c>
      <c r="J41" t="s">
        <v>508</v>
      </c>
      <c r="Q41">
        <v>128</v>
      </c>
      <c r="R41" t="s">
        <v>513</v>
      </c>
      <c r="S41" t="s">
        <v>125</v>
      </c>
      <c r="T41" t="s">
        <v>496</v>
      </c>
      <c r="U41" t="s">
        <v>326</v>
      </c>
      <c r="V41" t="s">
        <v>125</v>
      </c>
    </row>
    <row r="42" spans="1:22" x14ac:dyDescent="0.3">
      <c r="A42" t="s">
        <v>446</v>
      </c>
      <c r="B42" t="s">
        <v>183</v>
      </c>
      <c r="C42" t="s">
        <v>446</v>
      </c>
      <c r="D42" t="s">
        <v>183</v>
      </c>
      <c r="E42" t="s">
        <v>510</v>
      </c>
      <c r="F42" t="s">
        <v>511</v>
      </c>
      <c r="G42" t="s">
        <v>505</v>
      </c>
      <c r="H42" t="s">
        <v>506</v>
      </c>
      <c r="I42" t="s">
        <v>507</v>
      </c>
      <c r="J42" t="s">
        <v>508</v>
      </c>
      <c r="Q42">
        <v>130</v>
      </c>
      <c r="R42" t="s">
        <v>514</v>
      </c>
      <c r="S42" t="s">
        <v>163</v>
      </c>
      <c r="T42" t="s">
        <v>496</v>
      </c>
      <c r="U42" t="s">
        <v>326</v>
      </c>
      <c r="V42" t="s">
        <v>163</v>
      </c>
    </row>
    <row r="43" spans="1:22" x14ac:dyDescent="0.3">
      <c r="A43" t="s">
        <v>426</v>
      </c>
      <c r="B43" t="s">
        <v>9</v>
      </c>
      <c r="C43" t="s">
        <v>426</v>
      </c>
      <c r="D43" t="s">
        <v>9</v>
      </c>
      <c r="E43" t="s">
        <v>515</v>
      </c>
      <c r="F43" t="s">
        <v>516</v>
      </c>
      <c r="G43" t="s">
        <v>505</v>
      </c>
      <c r="H43" t="s">
        <v>506</v>
      </c>
      <c r="I43" t="s">
        <v>507</v>
      </c>
      <c r="J43" t="s">
        <v>508</v>
      </c>
      <c r="Q43">
        <v>132</v>
      </c>
      <c r="R43" t="s">
        <v>517</v>
      </c>
      <c r="S43" t="s">
        <v>215</v>
      </c>
      <c r="T43" t="s">
        <v>496</v>
      </c>
      <c r="U43" t="s">
        <v>326</v>
      </c>
      <c r="V43" t="s">
        <v>215</v>
      </c>
    </row>
    <row r="44" spans="1:22" x14ac:dyDescent="0.3">
      <c r="A44" t="s">
        <v>440</v>
      </c>
      <c r="B44" t="s">
        <v>83</v>
      </c>
      <c r="C44" t="s">
        <v>440</v>
      </c>
      <c r="D44" t="s">
        <v>83</v>
      </c>
      <c r="E44" t="s">
        <v>515</v>
      </c>
      <c r="F44" t="s">
        <v>516</v>
      </c>
      <c r="G44" t="s">
        <v>505</v>
      </c>
      <c r="H44" t="s">
        <v>506</v>
      </c>
      <c r="I44" t="s">
        <v>507</v>
      </c>
      <c r="J44" t="s">
        <v>508</v>
      </c>
      <c r="Q44">
        <v>134</v>
      </c>
      <c r="R44" t="s">
        <v>518</v>
      </c>
      <c r="S44" t="s">
        <v>274</v>
      </c>
      <c r="T44" t="s">
        <v>496</v>
      </c>
      <c r="U44" t="s">
        <v>326</v>
      </c>
      <c r="V44" t="s">
        <v>274</v>
      </c>
    </row>
    <row r="45" spans="1:22" x14ac:dyDescent="0.3">
      <c r="A45" t="s">
        <v>442</v>
      </c>
      <c r="B45" t="s">
        <v>104</v>
      </c>
      <c r="C45" t="s">
        <v>442</v>
      </c>
      <c r="D45" t="s">
        <v>104</v>
      </c>
      <c r="E45" t="s">
        <v>515</v>
      </c>
      <c r="F45" t="s">
        <v>516</v>
      </c>
      <c r="G45" t="s">
        <v>505</v>
      </c>
      <c r="H45" t="s">
        <v>506</v>
      </c>
      <c r="I45" t="s">
        <v>507</v>
      </c>
      <c r="J45" t="s">
        <v>508</v>
      </c>
      <c r="Q45">
        <v>136</v>
      </c>
      <c r="R45" t="s">
        <v>519</v>
      </c>
      <c r="S45" t="s">
        <v>286</v>
      </c>
      <c r="T45" t="s">
        <v>496</v>
      </c>
      <c r="U45" t="s">
        <v>326</v>
      </c>
      <c r="V45" t="s">
        <v>286</v>
      </c>
    </row>
    <row r="46" spans="1:22" x14ac:dyDescent="0.3">
      <c r="A46" t="s">
        <v>444</v>
      </c>
      <c r="B46" t="s">
        <v>135</v>
      </c>
      <c r="C46" t="s">
        <v>444</v>
      </c>
      <c r="D46" t="s">
        <v>135</v>
      </c>
      <c r="E46" t="s">
        <v>515</v>
      </c>
      <c r="F46" t="s">
        <v>516</v>
      </c>
      <c r="G46" t="s">
        <v>505</v>
      </c>
      <c r="H46" t="s">
        <v>506</v>
      </c>
      <c r="I46" t="s">
        <v>507</v>
      </c>
      <c r="J46" t="s">
        <v>508</v>
      </c>
      <c r="Q46">
        <v>138</v>
      </c>
      <c r="R46" t="s">
        <v>520</v>
      </c>
      <c r="S46" t="s">
        <v>62</v>
      </c>
      <c r="T46" t="s">
        <v>521</v>
      </c>
      <c r="U46" t="s">
        <v>327</v>
      </c>
      <c r="V46" t="s">
        <v>62</v>
      </c>
    </row>
    <row r="47" spans="1:22" x14ac:dyDescent="0.3">
      <c r="A47" t="s">
        <v>448</v>
      </c>
      <c r="B47" t="s">
        <v>238</v>
      </c>
      <c r="C47" t="s">
        <v>448</v>
      </c>
      <c r="D47" t="s">
        <v>238</v>
      </c>
      <c r="E47" t="s">
        <v>515</v>
      </c>
      <c r="F47" t="s">
        <v>516</v>
      </c>
      <c r="G47" t="s">
        <v>505</v>
      </c>
      <c r="H47" t="s">
        <v>506</v>
      </c>
      <c r="I47" t="s">
        <v>507</v>
      </c>
      <c r="J47" t="s">
        <v>508</v>
      </c>
      <c r="Q47">
        <v>140</v>
      </c>
      <c r="R47" t="s">
        <v>522</v>
      </c>
      <c r="S47" t="s">
        <v>73</v>
      </c>
      <c r="T47" t="s">
        <v>521</v>
      </c>
      <c r="U47" t="s">
        <v>327</v>
      </c>
      <c r="V47" t="s">
        <v>73</v>
      </c>
    </row>
    <row r="48" spans="1:22" x14ac:dyDescent="0.3">
      <c r="A48" t="s">
        <v>523</v>
      </c>
      <c r="B48" t="s">
        <v>196</v>
      </c>
      <c r="C48" t="s">
        <v>523</v>
      </c>
      <c r="D48" t="s">
        <v>196</v>
      </c>
      <c r="E48" t="s">
        <v>524</v>
      </c>
      <c r="F48" t="s">
        <v>196</v>
      </c>
      <c r="G48" t="s">
        <v>505</v>
      </c>
      <c r="H48" t="s">
        <v>506</v>
      </c>
      <c r="I48" t="s">
        <v>507</v>
      </c>
      <c r="J48" t="s">
        <v>508</v>
      </c>
      <c r="Q48">
        <v>142</v>
      </c>
      <c r="R48" t="s">
        <v>525</v>
      </c>
      <c r="S48" t="s">
        <v>109</v>
      </c>
      <c r="T48" t="s">
        <v>521</v>
      </c>
      <c r="U48" t="s">
        <v>327</v>
      </c>
      <c r="V48" t="s">
        <v>109</v>
      </c>
    </row>
    <row r="49" spans="1:24" x14ac:dyDescent="0.3">
      <c r="A49" t="s">
        <v>526</v>
      </c>
      <c r="B49" t="s">
        <v>11</v>
      </c>
      <c r="C49" t="s">
        <v>526</v>
      </c>
      <c r="D49" t="s">
        <v>11</v>
      </c>
      <c r="E49" t="s">
        <v>527</v>
      </c>
      <c r="F49" t="s">
        <v>528</v>
      </c>
      <c r="G49" t="s">
        <v>505</v>
      </c>
      <c r="H49" t="s">
        <v>506</v>
      </c>
      <c r="I49" t="s">
        <v>507</v>
      </c>
      <c r="J49" t="s">
        <v>508</v>
      </c>
      <c r="Q49">
        <v>145</v>
      </c>
      <c r="R49" t="s">
        <v>529</v>
      </c>
      <c r="S49" t="s">
        <v>113</v>
      </c>
      <c r="T49" t="s">
        <v>521</v>
      </c>
      <c r="U49" t="s">
        <v>327</v>
      </c>
      <c r="V49" t="s">
        <v>113</v>
      </c>
    </row>
    <row r="50" spans="1:24" x14ac:dyDescent="0.3">
      <c r="A50" t="s">
        <v>530</v>
      </c>
      <c r="B50" t="s">
        <v>23</v>
      </c>
      <c r="C50" t="s">
        <v>530</v>
      </c>
      <c r="D50" t="s">
        <v>23</v>
      </c>
      <c r="E50" t="s">
        <v>527</v>
      </c>
      <c r="F50" t="s">
        <v>528</v>
      </c>
      <c r="G50" t="s">
        <v>505</v>
      </c>
      <c r="H50" t="s">
        <v>506</v>
      </c>
      <c r="I50" t="s">
        <v>507</v>
      </c>
      <c r="J50" t="s">
        <v>508</v>
      </c>
      <c r="Q50">
        <v>146</v>
      </c>
      <c r="R50" t="s">
        <v>531</v>
      </c>
      <c r="S50" t="s">
        <v>263</v>
      </c>
      <c r="T50" t="s">
        <v>521</v>
      </c>
      <c r="U50" t="s">
        <v>327</v>
      </c>
      <c r="V50" t="s">
        <v>263</v>
      </c>
    </row>
    <row r="51" spans="1:24" x14ac:dyDescent="0.3">
      <c r="A51" t="s">
        <v>532</v>
      </c>
      <c r="B51" t="s">
        <v>166</v>
      </c>
      <c r="C51" t="s">
        <v>532</v>
      </c>
      <c r="D51" t="s">
        <v>166</v>
      </c>
      <c r="E51" t="s">
        <v>527</v>
      </c>
      <c r="F51" t="s">
        <v>528</v>
      </c>
      <c r="G51" t="s">
        <v>505</v>
      </c>
      <c r="H51" t="s">
        <v>506</v>
      </c>
      <c r="I51" t="s">
        <v>507</v>
      </c>
      <c r="J51" t="s">
        <v>508</v>
      </c>
      <c r="Q51">
        <v>147</v>
      </c>
      <c r="R51" t="s">
        <v>533</v>
      </c>
      <c r="S51" t="s">
        <v>276</v>
      </c>
      <c r="T51" t="s">
        <v>521</v>
      </c>
      <c r="U51" t="s">
        <v>327</v>
      </c>
      <c r="V51" t="s">
        <v>276</v>
      </c>
    </row>
    <row r="52" spans="1:24" x14ac:dyDescent="0.3">
      <c r="A52" t="s">
        <v>534</v>
      </c>
      <c r="B52" t="s">
        <v>178</v>
      </c>
      <c r="C52" t="s">
        <v>534</v>
      </c>
      <c r="D52" t="s">
        <v>178</v>
      </c>
      <c r="E52" t="s">
        <v>527</v>
      </c>
      <c r="F52" t="s">
        <v>528</v>
      </c>
      <c r="G52" t="s">
        <v>505</v>
      </c>
      <c r="H52" t="s">
        <v>506</v>
      </c>
      <c r="I52" t="s">
        <v>507</v>
      </c>
      <c r="J52" t="s">
        <v>508</v>
      </c>
      <c r="Q52">
        <v>182</v>
      </c>
      <c r="R52" t="s">
        <v>535</v>
      </c>
      <c r="S52" t="s">
        <v>33</v>
      </c>
      <c r="T52" t="s">
        <v>536</v>
      </c>
      <c r="U52" t="s">
        <v>373</v>
      </c>
      <c r="V52" t="s">
        <v>33</v>
      </c>
    </row>
    <row r="53" spans="1:24" x14ac:dyDescent="0.3">
      <c r="A53" t="s">
        <v>537</v>
      </c>
      <c r="B53" t="s">
        <v>48</v>
      </c>
      <c r="C53" t="s">
        <v>537</v>
      </c>
      <c r="D53" t="s">
        <v>48</v>
      </c>
      <c r="E53" t="s">
        <v>538</v>
      </c>
      <c r="F53" t="s">
        <v>539</v>
      </c>
      <c r="G53" t="s">
        <v>505</v>
      </c>
      <c r="H53" t="s">
        <v>506</v>
      </c>
      <c r="I53" t="s">
        <v>507</v>
      </c>
      <c r="J53" t="s">
        <v>508</v>
      </c>
      <c r="Q53">
        <v>183</v>
      </c>
      <c r="R53" t="s">
        <v>540</v>
      </c>
      <c r="S53" t="s">
        <v>51</v>
      </c>
      <c r="T53" t="s">
        <v>536</v>
      </c>
      <c r="U53" t="s">
        <v>373</v>
      </c>
      <c r="V53" t="s">
        <v>51</v>
      </c>
    </row>
    <row r="54" spans="1:24" x14ac:dyDescent="0.3">
      <c r="A54" t="s">
        <v>541</v>
      </c>
      <c r="B54" t="s">
        <v>112</v>
      </c>
      <c r="C54" t="s">
        <v>541</v>
      </c>
      <c r="D54" t="s">
        <v>112</v>
      </c>
      <c r="E54" t="s">
        <v>538</v>
      </c>
      <c r="F54" t="s">
        <v>539</v>
      </c>
      <c r="G54" t="s">
        <v>505</v>
      </c>
      <c r="H54" t="s">
        <v>506</v>
      </c>
      <c r="I54" t="s">
        <v>507</v>
      </c>
      <c r="J54" t="s">
        <v>508</v>
      </c>
      <c r="Q54">
        <v>184</v>
      </c>
      <c r="R54" t="s">
        <v>542</v>
      </c>
      <c r="S54" t="s">
        <v>165</v>
      </c>
      <c r="T54" t="s">
        <v>536</v>
      </c>
      <c r="U54" t="s">
        <v>373</v>
      </c>
      <c r="V54" t="s">
        <v>165</v>
      </c>
    </row>
    <row r="55" spans="1:24" x14ac:dyDescent="0.3">
      <c r="A55" t="s">
        <v>543</v>
      </c>
      <c r="B55" t="s">
        <v>221</v>
      </c>
      <c r="C55" t="s">
        <v>543</v>
      </c>
      <c r="D55" t="s">
        <v>221</v>
      </c>
      <c r="E55" t="s">
        <v>538</v>
      </c>
      <c r="F55" t="s">
        <v>539</v>
      </c>
      <c r="G55" t="s">
        <v>505</v>
      </c>
      <c r="H55" t="s">
        <v>506</v>
      </c>
      <c r="I55" t="s">
        <v>507</v>
      </c>
      <c r="J55" t="s">
        <v>508</v>
      </c>
      <c r="Q55">
        <v>185</v>
      </c>
      <c r="R55" t="s">
        <v>544</v>
      </c>
      <c r="S55" t="s">
        <v>199</v>
      </c>
      <c r="T55" t="s">
        <v>536</v>
      </c>
      <c r="U55" t="s">
        <v>373</v>
      </c>
      <c r="V55" t="s">
        <v>199</v>
      </c>
    </row>
    <row r="56" spans="1:24" x14ac:dyDescent="0.3">
      <c r="A56" t="s">
        <v>545</v>
      </c>
      <c r="B56" t="s">
        <v>203</v>
      </c>
      <c r="C56" t="s">
        <v>545</v>
      </c>
      <c r="D56" t="s">
        <v>203</v>
      </c>
      <c r="E56" t="s">
        <v>546</v>
      </c>
      <c r="F56" t="s">
        <v>203</v>
      </c>
      <c r="G56" t="s">
        <v>547</v>
      </c>
      <c r="H56" t="s">
        <v>324</v>
      </c>
      <c r="I56" t="s">
        <v>486</v>
      </c>
      <c r="J56" t="s">
        <v>487</v>
      </c>
      <c r="Q56">
        <v>186</v>
      </c>
      <c r="R56" t="s">
        <v>548</v>
      </c>
      <c r="S56" t="s">
        <v>214</v>
      </c>
      <c r="T56" t="s">
        <v>536</v>
      </c>
      <c r="U56" t="s">
        <v>373</v>
      </c>
      <c r="V56" t="s">
        <v>214</v>
      </c>
    </row>
    <row r="57" spans="1:24" x14ac:dyDescent="0.3">
      <c r="A57" t="s">
        <v>549</v>
      </c>
      <c r="B57" t="s">
        <v>281</v>
      </c>
      <c r="C57" t="s">
        <v>549</v>
      </c>
      <c r="D57" t="s">
        <v>281</v>
      </c>
      <c r="E57" t="s">
        <v>550</v>
      </c>
      <c r="F57" t="s">
        <v>281</v>
      </c>
      <c r="G57" t="s">
        <v>547</v>
      </c>
      <c r="H57" t="s">
        <v>324</v>
      </c>
      <c r="I57" t="s">
        <v>486</v>
      </c>
      <c r="J57" t="s">
        <v>487</v>
      </c>
      <c r="Q57">
        <v>187</v>
      </c>
      <c r="R57" t="s">
        <v>551</v>
      </c>
      <c r="S57" t="s">
        <v>225</v>
      </c>
      <c r="T57" t="s">
        <v>536</v>
      </c>
      <c r="U57" t="s">
        <v>373</v>
      </c>
      <c r="V57" t="s">
        <v>225</v>
      </c>
    </row>
    <row r="58" spans="1:24" x14ac:dyDescent="0.3">
      <c r="A58" t="s">
        <v>451</v>
      </c>
      <c r="B58" t="s">
        <v>90</v>
      </c>
      <c r="C58" t="s">
        <v>451</v>
      </c>
      <c r="D58" t="s">
        <v>90</v>
      </c>
      <c r="E58" t="s">
        <v>552</v>
      </c>
      <c r="F58" t="s">
        <v>553</v>
      </c>
      <c r="G58" t="s">
        <v>547</v>
      </c>
      <c r="H58" t="s">
        <v>324</v>
      </c>
      <c r="I58" t="s">
        <v>486</v>
      </c>
      <c r="J58" t="s">
        <v>487</v>
      </c>
      <c r="Q58">
        <v>188</v>
      </c>
      <c r="R58" t="s">
        <v>554</v>
      </c>
      <c r="S58" t="s">
        <v>259</v>
      </c>
      <c r="T58" t="s">
        <v>536</v>
      </c>
      <c r="U58" t="s">
        <v>373</v>
      </c>
      <c r="V58" t="s">
        <v>259</v>
      </c>
    </row>
    <row r="59" spans="1:24" x14ac:dyDescent="0.3">
      <c r="A59" t="s">
        <v>455</v>
      </c>
      <c r="B59" t="s">
        <v>105</v>
      </c>
      <c r="C59" t="s">
        <v>455</v>
      </c>
      <c r="D59" t="s">
        <v>105</v>
      </c>
      <c r="E59" t="s">
        <v>552</v>
      </c>
      <c r="F59" t="s">
        <v>553</v>
      </c>
      <c r="G59" t="s">
        <v>547</v>
      </c>
      <c r="H59" t="s">
        <v>324</v>
      </c>
      <c r="I59" t="s">
        <v>486</v>
      </c>
      <c r="J59" t="s">
        <v>487</v>
      </c>
      <c r="Q59">
        <v>189</v>
      </c>
      <c r="R59" t="s">
        <v>555</v>
      </c>
      <c r="S59" t="s">
        <v>269</v>
      </c>
      <c r="T59" t="s">
        <v>536</v>
      </c>
      <c r="U59" t="s">
        <v>373</v>
      </c>
      <c r="V59" t="s">
        <v>269</v>
      </c>
      <c r="X59" t="s">
        <v>204</v>
      </c>
    </row>
    <row r="60" spans="1:24" x14ac:dyDescent="0.3">
      <c r="A60" t="s">
        <v>459</v>
      </c>
      <c r="B60" t="s">
        <v>171</v>
      </c>
      <c r="C60" t="s">
        <v>459</v>
      </c>
      <c r="D60" t="s">
        <v>171</v>
      </c>
      <c r="E60" t="s">
        <v>552</v>
      </c>
      <c r="F60" t="s">
        <v>553</v>
      </c>
      <c r="G60" t="s">
        <v>547</v>
      </c>
      <c r="H60" t="s">
        <v>324</v>
      </c>
      <c r="I60" t="s">
        <v>486</v>
      </c>
      <c r="J60" t="s">
        <v>487</v>
      </c>
      <c r="Q60">
        <v>190</v>
      </c>
      <c r="R60" t="s">
        <v>556</v>
      </c>
      <c r="S60" t="s">
        <v>284</v>
      </c>
      <c r="T60" t="s">
        <v>536</v>
      </c>
      <c r="U60" t="s">
        <v>373</v>
      </c>
      <c r="V60" t="s">
        <v>284</v>
      </c>
      <c r="X60" t="s">
        <v>250</v>
      </c>
    </row>
    <row r="61" spans="1:24" x14ac:dyDescent="0.3">
      <c r="A61" t="s">
        <v>461</v>
      </c>
      <c r="B61" t="s">
        <v>182</v>
      </c>
      <c r="C61" t="s">
        <v>461</v>
      </c>
      <c r="D61" t="s">
        <v>182</v>
      </c>
      <c r="E61" t="s">
        <v>552</v>
      </c>
      <c r="F61" t="s">
        <v>553</v>
      </c>
      <c r="G61" t="s">
        <v>547</v>
      </c>
      <c r="H61" t="s">
        <v>324</v>
      </c>
      <c r="I61" t="s">
        <v>486</v>
      </c>
      <c r="J61" t="s">
        <v>487</v>
      </c>
      <c r="Q61">
        <v>191</v>
      </c>
      <c r="R61" t="s">
        <v>557</v>
      </c>
      <c r="S61" t="s">
        <v>306</v>
      </c>
      <c r="T61" t="s">
        <v>536</v>
      </c>
      <c r="U61" t="s">
        <v>373</v>
      </c>
      <c r="V61" t="s">
        <v>306</v>
      </c>
      <c r="X61" t="s">
        <v>143</v>
      </c>
    </row>
    <row r="62" spans="1:24" x14ac:dyDescent="0.3">
      <c r="A62" t="s">
        <v>463</v>
      </c>
      <c r="B62" t="s">
        <v>240</v>
      </c>
      <c r="C62" t="s">
        <v>463</v>
      </c>
      <c r="D62" t="s">
        <v>240</v>
      </c>
      <c r="E62" t="s">
        <v>552</v>
      </c>
      <c r="F62" t="s">
        <v>553</v>
      </c>
      <c r="G62" t="s">
        <v>547</v>
      </c>
      <c r="H62" t="s">
        <v>324</v>
      </c>
      <c r="I62" t="s">
        <v>486</v>
      </c>
      <c r="J62" t="s">
        <v>487</v>
      </c>
      <c r="Q62">
        <v>26</v>
      </c>
      <c r="R62" t="s">
        <v>558</v>
      </c>
      <c r="S62" t="s">
        <v>22</v>
      </c>
      <c r="T62" t="s">
        <v>559</v>
      </c>
      <c r="U62" t="s">
        <v>328</v>
      </c>
      <c r="V62" t="s">
        <v>22</v>
      </c>
      <c r="X62" t="s">
        <v>22</v>
      </c>
    </row>
    <row r="63" spans="1:24" x14ac:dyDescent="0.3">
      <c r="A63" t="s">
        <v>465</v>
      </c>
      <c r="B63" t="s">
        <v>272</v>
      </c>
      <c r="C63" t="s">
        <v>465</v>
      </c>
      <c r="D63" t="s">
        <v>272</v>
      </c>
      <c r="E63" t="s">
        <v>552</v>
      </c>
      <c r="F63" t="s">
        <v>553</v>
      </c>
      <c r="G63" t="s">
        <v>547</v>
      </c>
      <c r="H63" t="s">
        <v>324</v>
      </c>
      <c r="I63" t="s">
        <v>486</v>
      </c>
      <c r="J63" t="s">
        <v>487</v>
      </c>
      <c r="Q63">
        <v>29</v>
      </c>
      <c r="R63" t="s">
        <v>560</v>
      </c>
      <c r="S63" t="s">
        <v>91</v>
      </c>
      <c r="T63" t="s">
        <v>559</v>
      </c>
      <c r="U63" t="s">
        <v>328</v>
      </c>
      <c r="V63" t="s">
        <v>91</v>
      </c>
      <c r="X63" t="s">
        <v>91</v>
      </c>
    </row>
    <row r="64" spans="1:24" x14ac:dyDescent="0.3">
      <c r="A64" t="s">
        <v>467</v>
      </c>
      <c r="B64" t="s">
        <v>282</v>
      </c>
      <c r="C64" t="s">
        <v>467</v>
      </c>
      <c r="D64" t="s">
        <v>282</v>
      </c>
      <c r="E64" t="s">
        <v>552</v>
      </c>
      <c r="F64" t="s">
        <v>553</v>
      </c>
      <c r="G64" t="s">
        <v>547</v>
      </c>
      <c r="H64" t="s">
        <v>324</v>
      </c>
      <c r="I64" t="s">
        <v>486</v>
      </c>
      <c r="J64" t="s">
        <v>487</v>
      </c>
      <c r="Q64">
        <v>32</v>
      </c>
      <c r="R64" t="s">
        <v>561</v>
      </c>
      <c r="S64" t="s">
        <v>98</v>
      </c>
      <c r="T64" t="s">
        <v>559</v>
      </c>
      <c r="U64" t="s">
        <v>328</v>
      </c>
      <c r="V64" t="s">
        <v>98</v>
      </c>
      <c r="X64" t="s">
        <v>98</v>
      </c>
    </row>
    <row r="65" spans="1:24" x14ac:dyDescent="0.3">
      <c r="A65" t="s">
        <v>474</v>
      </c>
      <c r="B65" t="s">
        <v>299</v>
      </c>
      <c r="C65" t="s">
        <v>474</v>
      </c>
      <c r="D65" t="s">
        <v>299</v>
      </c>
      <c r="E65" t="s">
        <v>552</v>
      </c>
      <c r="F65" t="s">
        <v>553</v>
      </c>
      <c r="G65" t="s">
        <v>547</v>
      </c>
      <c r="H65" t="s">
        <v>324</v>
      </c>
      <c r="I65" t="s">
        <v>486</v>
      </c>
      <c r="J65" t="s">
        <v>487</v>
      </c>
      <c r="Q65">
        <v>35</v>
      </c>
      <c r="R65" t="s">
        <v>562</v>
      </c>
      <c r="S65" t="s">
        <v>106</v>
      </c>
      <c r="T65" t="s">
        <v>559</v>
      </c>
      <c r="U65" t="s">
        <v>328</v>
      </c>
      <c r="V65" t="s">
        <v>106</v>
      </c>
      <c r="X65" t="s">
        <v>106</v>
      </c>
    </row>
    <row r="66" spans="1:24" x14ac:dyDescent="0.3">
      <c r="A66" t="s">
        <v>563</v>
      </c>
      <c r="B66" t="s">
        <v>169</v>
      </c>
      <c r="C66" t="s">
        <v>563</v>
      </c>
      <c r="D66" t="s">
        <v>169</v>
      </c>
      <c r="E66" t="s">
        <v>564</v>
      </c>
      <c r="F66" t="s">
        <v>565</v>
      </c>
      <c r="G66" t="s">
        <v>566</v>
      </c>
      <c r="H66" t="s">
        <v>567</v>
      </c>
      <c r="I66" t="s">
        <v>486</v>
      </c>
      <c r="J66" t="s">
        <v>487</v>
      </c>
      <c r="Q66">
        <v>38</v>
      </c>
      <c r="R66" t="s">
        <v>568</v>
      </c>
      <c r="S66" t="s">
        <v>114</v>
      </c>
      <c r="T66" t="s">
        <v>559</v>
      </c>
      <c r="U66" t="s">
        <v>328</v>
      </c>
      <c r="V66" t="s">
        <v>114</v>
      </c>
      <c r="X66" t="s">
        <v>114</v>
      </c>
    </row>
    <row r="67" spans="1:24" x14ac:dyDescent="0.3">
      <c r="A67" t="s">
        <v>569</v>
      </c>
      <c r="B67" t="s">
        <v>228</v>
      </c>
      <c r="C67" t="s">
        <v>569</v>
      </c>
      <c r="D67" t="s">
        <v>228</v>
      </c>
      <c r="E67" t="s">
        <v>564</v>
      </c>
      <c r="F67" t="s">
        <v>565</v>
      </c>
      <c r="G67" t="s">
        <v>566</v>
      </c>
      <c r="H67" t="s">
        <v>567</v>
      </c>
      <c r="I67" t="s">
        <v>486</v>
      </c>
      <c r="J67" t="s">
        <v>487</v>
      </c>
      <c r="Q67">
        <v>41</v>
      </c>
      <c r="R67" t="s">
        <v>570</v>
      </c>
      <c r="S67" t="s">
        <v>128</v>
      </c>
      <c r="T67" t="s">
        <v>559</v>
      </c>
      <c r="U67" t="s">
        <v>328</v>
      </c>
      <c r="V67" t="s">
        <v>128</v>
      </c>
      <c r="X67" t="s">
        <v>128</v>
      </c>
    </row>
    <row r="68" spans="1:24" x14ac:dyDescent="0.3">
      <c r="A68" t="s">
        <v>571</v>
      </c>
      <c r="B68" t="s">
        <v>247</v>
      </c>
      <c r="C68" t="s">
        <v>571</v>
      </c>
      <c r="D68" t="s">
        <v>247</v>
      </c>
      <c r="E68" t="s">
        <v>564</v>
      </c>
      <c r="F68" t="s">
        <v>565</v>
      </c>
      <c r="G68" t="s">
        <v>566</v>
      </c>
      <c r="H68" t="s">
        <v>567</v>
      </c>
      <c r="I68" t="s">
        <v>486</v>
      </c>
      <c r="J68" t="s">
        <v>487</v>
      </c>
      <c r="Q68">
        <v>44</v>
      </c>
      <c r="R68" t="s">
        <v>572</v>
      </c>
      <c r="S68" t="s">
        <v>131</v>
      </c>
      <c r="T68" t="s">
        <v>559</v>
      </c>
      <c r="U68" t="s">
        <v>328</v>
      </c>
      <c r="V68" t="s">
        <v>131</v>
      </c>
      <c r="X68" t="s">
        <v>131</v>
      </c>
    </row>
    <row r="69" spans="1:24" x14ac:dyDescent="0.3">
      <c r="A69" t="s">
        <v>573</v>
      </c>
      <c r="B69" t="s">
        <v>236</v>
      </c>
      <c r="C69" t="s">
        <v>573</v>
      </c>
      <c r="D69" t="s">
        <v>236</v>
      </c>
      <c r="E69" t="s">
        <v>564</v>
      </c>
      <c r="F69" t="s">
        <v>565</v>
      </c>
      <c r="G69" t="s">
        <v>566</v>
      </c>
      <c r="H69" t="s">
        <v>567</v>
      </c>
      <c r="I69" t="s">
        <v>486</v>
      </c>
      <c r="J69" t="s">
        <v>487</v>
      </c>
      <c r="Q69">
        <v>47</v>
      </c>
      <c r="R69" t="s">
        <v>574</v>
      </c>
      <c r="S69" t="s">
        <v>177</v>
      </c>
      <c r="T69" t="s">
        <v>559</v>
      </c>
      <c r="U69" t="s">
        <v>328</v>
      </c>
      <c r="V69" t="s">
        <v>177</v>
      </c>
      <c r="X69" t="s">
        <v>177</v>
      </c>
    </row>
    <row r="70" spans="1:24" x14ac:dyDescent="0.3">
      <c r="A70" t="s">
        <v>575</v>
      </c>
      <c r="B70" t="s">
        <v>35</v>
      </c>
      <c r="C70" t="s">
        <v>575</v>
      </c>
      <c r="D70" t="s">
        <v>35</v>
      </c>
      <c r="E70" t="s">
        <v>576</v>
      </c>
      <c r="F70" t="s">
        <v>35</v>
      </c>
      <c r="G70" t="s">
        <v>566</v>
      </c>
      <c r="H70" t="s">
        <v>567</v>
      </c>
      <c r="I70" t="s">
        <v>486</v>
      </c>
      <c r="J70" t="s">
        <v>487</v>
      </c>
      <c r="Q70">
        <v>50</v>
      </c>
      <c r="R70" t="s">
        <v>577</v>
      </c>
      <c r="S70" t="s">
        <v>222</v>
      </c>
      <c r="T70" t="s">
        <v>559</v>
      </c>
      <c r="U70" t="s">
        <v>328</v>
      </c>
      <c r="V70" t="s">
        <v>222</v>
      </c>
      <c r="X70" t="s">
        <v>222</v>
      </c>
    </row>
    <row r="71" spans="1:24" x14ac:dyDescent="0.3">
      <c r="A71" t="s">
        <v>578</v>
      </c>
      <c r="B71" t="s">
        <v>371</v>
      </c>
      <c r="C71" t="s">
        <v>578</v>
      </c>
      <c r="D71" t="s">
        <v>371</v>
      </c>
      <c r="E71" t="s">
        <v>579</v>
      </c>
      <c r="F71" t="s">
        <v>371</v>
      </c>
      <c r="G71" t="s">
        <v>566</v>
      </c>
      <c r="H71" t="s">
        <v>567</v>
      </c>
      <c r="I71" t="s">
        <v>486</v>
      </c>
      <c r="J71" t="s">
        <v>487</v>
      </c>
      <c r="Q71">
        <v>53</v>
      </c>
      <c r="R71" t="s">
        <v>580</v>
      </c>
      <c r="S71" t="s">
        <v>275</v>
      </c>
      <c r="T71" t="s">
        <v>559</v>
      </c>
      <c r="U71" t="s">
        <v>328</v>
      </c>
      <c r="V71" t="s">
        <v>275</v>
      </c>
      <c r="X71" t="s">
        <v>275</v>
      </c>
    </row>
    <row r="72" spans="1:24" x14ac:dyDescent="0.3">
      <c r="A72" t="s">
        <v>581</v>
      </c>
      <c r="B72" t="s">
        <v>202</v>
      </c>
      <c r="C72" t="s">
        <v>581</v>
      </c>
      <c r="D72" t="s">
        <v>202</v>
      </c>
      <c r="E72" t="s">
        <v>582</v>
      </c>
      <c r="F72" t="s">
        <v>202</v>
      </c>
      <c r="G72" t="s">
        <v>583</v>
      </c>
      <c r="H72" t="s">
        <v>584</v>
      </c>
      <c r="I72" t="s">
        <v>397</v>
      </c>
      <c r="J72" t="s">
        <v>398</v>
      </c>
      <c r="Q72">
        <v>56</v>
      </c>
      <c r="R72" t="s">
        <v>585</v>
      </c>
      <c r="S72" t="s">
        <v>308</v>
      </c>
      <c r="T72" t="s">
        <v>559</v>
      </c>
      <c r="U72" t="s">
        <v>328</v>
      </c>
      <c r="V72" t="s">
        <v>308</v>
      </c>
      <c r="X72" t="s">
        <v>308</v>
      </c>
    </row>
    <row r="73" spans="1:24" x14ac:dyDescent="0.3">
      <c r="A73" t="s">
        <v>399</v>
      </c>
      <c r="B73" t="s">
        <v>53</v>
      </c>
      <c r="C73" t="s">
        <v>399</v>
      </c>
      <c r="D73" t="s">
        <v>53</v>
      </c>
      <c r="E73" t="s">
        <v>586</v>
      </c>
      <c r="F73" t="s">
        <v>587</v>
      </c>
      <c r="G73" t="s">
        <v>583</v>
      </c>
      <c r="H73" t="s">
        <v>584</v>
      </c>
      <c r="I73" t="s">
        <v>397</v>
      </c>
      <c r="J73" t="s">
        <v>398</v>
      </c>
      <c r="Q73">
        <v>59</v>
      </c>
      <c r="R73" t="s">
        <v>401</v>
      </c>
      <c r="S73" t="s">
        <v>47</v>
      </c>
      <c r="T73" t="s">
        <v>588</v>
      </c>
      <c r="U73" t="s">
        <v>329</v>
      </c>
      <c r="V73" t="s">
        <v>47</v>
      </c>
    </row>
    <row r="74" spans="1:24" x14ac:dyDescent="0.3">
      <c r="A74" t="s">
        <v>404</v>
      </c>
      <c r="B74" t="s">
        <v>89</v>
      </c>
      <c r="C74" t="s">
        <v>404</v>
      </c>
      <c r="D74" t="s">
        <v>89</v>
      </c>
      <c r="E74" t="s">
        <v>586</v>
      </c>
      <c r="F74" t="s">
        <v>587</v>
      </c>
      <c r="G74" t="s">
        <v>583</v>
      </c>
      <c r="H74" t="s">
        <v>584</v>
      </c>
      <c r="I74" t="s">
        <v>397</v>
      </c>
      <c r="J74" t="s">
        <v>398</v>
      </c>
      <c r="Q74">
        <v>62</v>
      </c>
      <c r="R74" t="s">
        <v>405</v>
      </c>
      <c r="S74" t="s">
        <v>79</v>
      </c>
      <c r="T74" t="s">
        <v>588</v>
      </c>
      <c r="U74" t="s">
        <v>329</v>
      </c>
      <c r="V74" t="s">
        <v>79</v>
      </c>
    </row>
    <row r="75" spans="1:24" x14ac:dyDescent="0.3">
      <c r="A75" t="s">
        <v>406</v>
      </c>
      <c r="B75" t="s">
        <v>107</v>
      </c>
      <c r="C75" t="s">
        <v>406</v>
      </c>
      <c r="D75" t="s">
        <v>107</v>
      </c>
      <c r="E75" t="s">
        <v>586</v>
      </c>
      <c r="F75" t="s">
        <v>587</v>
      </c>
      <c r="G75" t="s">
        <v>583</v>
      </c>
      <c r="H75" t="s">
        <v>584</v>
      </c>
      <c r="I75" t="s">
        <v>397</v>
      </c>
      <c r="J75" t="s">
        <v>398</v>
      </c>
      <c r="Q75">
        <v>65</v>
      </c>
      <c r="R75" t="s">
        <v>407</v>
      </c>
      <c r="S75" t="s">
        <v>134</v>
      </c>
      <c r="T75" t="s">
        <v>588</v>
      </c>
      <c r="U75" t="s">
        <v>329</v>
      </c>
      <c r="V75" t="s">
        <v>134</v>
      </c>
    </row>
    <row r="76" spans="1:24" x14ac:dyDescent="0.3">
      <c r="A76" t="s">
        <v>408</v>
      </c>
      <c r="B76" t="s">
        <v>140</v>
      </c>
      <c r="C76" t="s">
        <v>408</v>
      </c>
      <c r="D76" t="s">
        <v>140</v>
      </c>
      <c r="E76" t="s">
        <v>586</v>
      </c>
      <c r="F76" t="s">
        <v>587</v>
      </c>
      <c r="G76" t="s">
        <v>583</v>
      </c>
      <c r="H76" t="s">
        <v>584</v>
      </c>
      <c r="I76" t="s">
        <v>397</v>
      </c>
      <c r="J76" t="s">
        <v>398</v>
      </c>
      <c r="Q76">
        <v>68</v>
      </c>
      <c r="R76" t="s">
        <v>409</v>
      </c>
      <c r="S76" t="s">
        <v>185</v>
      </c>
      <c r="T76" t="s">
        <v>588</v>
      </c>
      <c r="U76" t="s">
        <v>329</v>
      </c>
      <c r="V76" t="s">
        <v>185</v>
      </c>
    </row>
    <row r="77" spans="1:24" x14ac:dyDescent="0.3">
      <c r="A77" t="s">
        <v>410</v>
      </c>
      <c r="B77" t="s">
        <v>237</v>
      </c>
      <c r="C77" t="s">
        <v>410</v>
      </c>
      <c r="D77" t="s">
        <v>237</v>
      </c>
      <c r="E77" t="s">
        <v>586</v>
      </c>
      <c r="F77" t="s">
        <v>587</v>
      </c>
      <c r="G77" t="s">
        <v>583</v>
      </c>
      <c r="H77" t="s">
        <v>584</v>
      </c>
      <c r="I77" t="s">
        <v>397</v>
      </c>
      <c r="J77" t="s">
        <v>398</v>
      </c>
      <c r="Q77">
        <v>71</v>
      </c>
      <c r="R77" t="s">
        <v>411</v>
      </c>
      <c r="S77" t="s">
        <v>278</v>
      </c>
      <c r="T77" t="s">
        <v>588</v>
      </c>
      <c r="U77" t="s">
        <v>329</v>
      </c>
      <c r="V77" t="s">
        <v>278</v>
      </c>
    </row>
    <row r="78" spans="1:24" x14ac:dyDescent="0.3">
      <c r="A78" t="s">
        <v>589</v>
      </c>
      <c r="B78" t="s">
        <v>14</v>
      </c>
      <c r="C78" t="s">
        <v>589</v>
      </c>
      <c r="D78" t="s">
        <v>14</v>
      </c>
      <c r="E78" t="s">
        <v>590</v>
      </c>
      <c r="F78" t="s">
        <v>591</v>
      </c>
      <c r="G78" t="s">
        <v>583</v>
      </c>
      <c r="H78" t="s">
        <v>584</v>
      </c>
      <c r="I78" t="s">
        <v>397</v>
      </c>
      <c r="J78" t="s">
        <v>398</v>
      </c>
      <c r="Q78">
        <v>74</v>
      </c>
      <c r="R78" t="s">
        <v>414</v>
      </c>
      <c r="S78" t="s">
        <v>294</v>
      </c>
      <c r="T78" t="s">
        <v>588</v>
      </c>
      <c r="U78" t="s">
        <v>329</v>
      </c>
      <c r="V78" t="s">
        <v>294</v>
      </c>
    </row>
    <row r="79" spans="1:24" x14ac:dyDescent="0.3">
      <c r="A79" t="s">
        <v>592</v>
      </c>
      <c r="B79" t="s">
        <v>142</v>
      </c>
      <c r="C79" t="s">
        <v>592</v>
      </c>
      <c r="D79" t="s">
        <v>142</v>
      </c>
      <c r="E79" t="s">
        <v>590</v>
      </c>
      <c r="F79" t="s">
        <v>591</v>
      </c>
      <c r="G79" t="s">
        <v>583</v>
      </c>
      <c r="H79" t="s">
        <v>584</v>
      </c>
      <c r="I79" t="s">
        <v>397</v>
      </c>
      <c r="J79" t="s">
        <v>398</v>
      </c>
      <c r="Q79">
        <v>75</v>
      </c>
      <c r="R79" t="s">
        <v>416</v>
      </c>
      <c r="S79" t="s">
        <v>254</v>
      </c>
      <c r="T79" t="s">
        <v>588</v>
      </c>
      <c r="U79" t="s">
        <v>329</v>
      </c>
      <c r="V79" t="s">
        <v>254</v>
      </c>
    </row>
    <row r="80" spans="1:24" x14ac:dyDescent="0.3">
      <c r="A80" t="s">
        <v>593</v>
      </c>
      <c r="B80" t="s">
        <v>172</v>
      </c>
      <c r="C80" t="s">
        <v>593</v>
      </c>
      <c r="D80" t="s">
        <v>172</v>
      </c>
      <c r="E80" t="s">
        <v>590</v>
      </c>
      <c r="F80" t="s">
        <v>591</v>
      </c>
      <c r="G80" t="s">
        <v>583</v>
      </c>
      <c r="H80" t="s">
        <v>584</v>
      </c>
      <c r="I80" t="s">
        <v>397</v>
      </c>
      <c r="J80" t="s">
        <v>398</v>
      </c>
      <c r="Q80">
        <v>76</v>
      </c>
      <c r="R80" t="s">
        <v>418</v>
      </c>
      <c r="S80" t="s">
        <v>297</v>
      </c>
      <c r="T80" t="s">
        <v>588</v>
      </c>
      <c r="U80" t="s">
        <v>329</v>
      </c>
      <c r="V80" t="s">
        <v>297</v>
      </c>
    </row>
    <row r="81" spans="1:22" x14ac:dyDescent="0.3">
      <c r="A81" t="s">
        <v>594</v>
      </c>
      <c r="B81" t="s">
        <v>96</v>
      </c>
      <c r="C81" t="s">
        <v>594</v>
      </c>
      <c r="D81" t="s">
        <v>96</v>
      </c>
      <c r="E81" t="s">
        <v>590</v>
      </c>
      <c r="F81" t="s">
        <v>591</v>
      </c>
      <c r="G81" t="s">
        <v>583</v>
      </c>
      <c r="H81" t="s">
        <v>584</v>
      </c>
      <c r="I81" t="s">
        <v>397</v>
      </c>
      <c r="J81" t="s">
        <v>398</v>
      </c>
      <c r="Q81">
        <v>77</v>
      </c>
      <c r="R81" t="s">
        <v>420</v>
      </c>
      <c r="S81" t="s">
        <v>92</v>
      </c>
      <c r="T81" t="s">
        <v>588</v>
      </c>
      <c r="U81" t="s">
        <v>329</v>
      </c>
      <c r="V81" t="s">
        <v>92</v>
      </c>
    </row>
    <row r="82" spans="1:22" x14ac:dyDescent="0.3">
      <c r="A82" t="s">
        <v>595</v>
      </c>
      <c r="B82" t="s">
        <v>304</v>
      </c>
      <c r="C82" t="s">
        <v>595</v>
      </c>
      <c r="D82" t="s">
        <v>304</v>
      </c>
      <c r="E82" t="s">
        <v>590</v>
      </c>
      <c r="F82" t="s">
        <v>591</v>
      </c>
      <c r="G82" t="s">
        <v>583</v>
      </c>
      <c r="H82" t="s">
        <v>584</v>
      </c>
      <c r="I82" t="s">
        <v>397</v>
      </c>
      <c r="J82" t="s">
        <v>398</v>
      </c>
      <c r="Q82">
        <v>78</v>
      </c>
      <c r="R82" t="s">
        <v>422</v>
      </c>
      <c r="S82" t="s">
        <v>258</v>
      </c>
      <c r="T82" t="s">
        <v>588</v>
      </c>
      <c r="U82" t="s">
        <v>329</v>
      </c>
      <c r="V82" t="s">
        <v>258</v>
      </c>
    </row>
    <row r="83" spans="1:22" x14ac:dyDescent="0.3">
      <c r="A83" t="s">
        <v>596</v>
      </c>
      <c r="B83" t="s">
        <v>44</v>
      </c>
      <c r="C83" t="s">
        <v>596</v>
      </c>
      <c r="D83" t="s">
        <v>44</v>
      </c>
      <c r="E83" t="s">
        <v>597</v>
      </c>
      <c r="F83" t="s">
        <v>598</v>
      </c>
      <c r="G83" t="s">
        <v>583</v>
      </c>
      <c r="H83" t="s">
        <v>584</v>
      </c>
      <c r="I83" t="s">
        <v>397</v>
      </c>
      <c r="J83" t="s">
        <v>398</v>
      </c>
      <c r="Q83">
        <v>218</v>
      </c>
      <c r="R83" t="s">
        <v>599</v>
      </c>
      <c r="S83" t="s">
        <v>69</v>
      </c>
      <c r="T83" t="s">
        <v>600</v>
      </c>
      <c r="U83" t="s">
        <v>601</v>
      </c>
      <c r="V83" t="s">
        <v>69</v>
      </c>
    </row>
    <row r="84" spans="1:22" x14ac:dyDescent="0.3">
      <c r="A84" t="s">
        <v>602</v>
      </c>
      <c r="B84" t="s">
        <v>116</v>
      </c>
      <c r="C84" t="s">
        <v>602</v>
      </c>
      <c r="D84" t="s">
        <v>116</v>
      </c>
      <c r="E84" t="s">
        <v>597</v>
      </c>
      <c r="F84" t="s">
        <v>598</v>
      </c>
      <c r="G84" t="s">
        <v>583</v>
      </c>
      <c r="H84" t="s">
        <v>584</v>
      </c>
      <c r="I84" t="s">
        <v>397</v>
      </c>
      <c r="J84" t="s">
        <v>398</v>
      </c>
      <c r="Q84">
        <v>219</v>
      </c>
      <c r="R84" t="s">
        <v>603</v>
      </c>
      <c r="S84" t="s">
        <v>54</v>
      </c>
      <c r="T84" t="s">
        <v>600</v>
      </c>
      <c r="U84" t="s">
        <v>601</v>
      </c>
      <c r="V84" t="s">
        <v>54</v>
      </c>
    </row>
    <row r="85" spans="1:22" x14ac:dyDescent="0.3">
      <c r="A85" t="s">
        <v>604</v>
      </c>
      <c r="B85" t="s">
        <v>195</v>
      </c>
      <c r="C85" t="s">
        <v>604</v>
      </c>
      <c r="D85" t="s">
        <v>195</v>
      </c>
      <c r="E85" t="s">
        <v>597</v>
      </c>
      <c r="F85" t="s">
        <v>598</v>
      </c>
      <c r="G85" t="s">
        <v>583</v>
      </c>
      <c r="H85" t="s">
        <v>584</v>
      </c>
      <c r="I85" t="s">
        <v>397</v>
      </c>
      <c r="J85" t="s">
        <v>398</v>
      </c>
      <c r="Q85">
        <v>220</v>
      </c>
      <c r="R85" t="s">
        <v>605</v>
      </c>
      <c r="S85" t="s">
        <v>119</v>
      </c>
      <c r="T85" t="s">
        <v>600</v>
      </c>
      <c r="U85" t="s">
        <v>601</v>
      </c>
      <c r="V85" t="s">
        <v>119</v>
      </c>
    </row>
    <row r="86" spans="1:22" x14ac:dyDescent="0.3">
      <c r="A86" t="s">
        <v>606</v>
      </c>
      <c r="B86" t="s">
        <v>147</v>
      </c>
      <c r="C86" t="s">
        <v>606</v>
      </c>
      <c r="D86" t="s">
        <v>147</v>
      </c>
      <c r="E86" t="s">
        <v>607</v>
      </c>
      <c r="F86" t="s">
        <v>608</v>
      </c>
      <c r="G86" t="s">
        <v>583</v>
      </c>
      <c r="H86" t="s">
        <v>584</v>
      </c>
      <c r="I86" t="s">
        <v>397</v>
      </c>
      <c r="J86" t="s">
        <v>398</v>
      </c>
      <c r="Q86">
        <v>221</v>
      </c>
      <c r="R86" t="s">
        <v>609</v>
      </c>
      <c r="S86" t="s">
        <v>122</v>
      </c>
      <c r="T86" t="s">
        <v>600</v>
      </c>
      <c r="U86" t="s">
        <v>601</v>
      </c>
      <c r="V86" t="s">
        <v>122</v>
      </c>
    </row>
    <row r="87" spans="1:22" x14ac:dyDescent="0.3">
      <c r="A87" t="s">
        <v>610</v>
      </c>
      <c r="B87" t="s">
        <v>188</v>
      </c>
      <c r="C87" t="s">
        <v>610</v>
      </c>
      <c r="D87" t="s">
        <v>188</v>
      </c>
      <c r="E87" t="s">
        <v>607</v>
      </c>
      <c r="F87" t="s">
        <v>608</v>
      </c>
      <c r="G87" t="s">
        <v>583</v>
      </c>
      <c r="H87" t="s">
        <v>584</v>
      </c>
      <c r="I87" t="s">
        <v>397</v>
      </c>
      <c r="J87" t="s">
        <v>398</v>
      </c>
      <c r="Q87">
        <v>222</v>
      </c>
      <c r="R87" t="s">
        <v>611</v>
      </c>
      <c r="S87" t="s">
        <v>124</v>
      </c>
      <c r="T87" t="s">
        <v>600</v>
      </c>
      <c r="U87" t="s">
        <v>601</v>
      </c>
      <c r="V87" t="s">
        <v>124</v>
      </c>
    </row>
    <row r="88" spans="1:22" x14ac:dyDescent="0.3">
      <c r="A88" t="s">
        <v>612</v>
      </c>
      <c r="B88" t="s">
        <v>39</v>
      </c>
      <c r="C88" t="s">
        <v>612</v>
      </c>
      <c r="D88" t="s">
        <v>39</v>
      </c>
      <c r="E88" t="s">
        <v>613</v>
      </c>
      <c r="F88" t="s">
        <v>614</v>
      </c>
      <c r="G88" t="s">
        <v>583</v>
      </c>
      <c r="H88" t="s">
        <v>584</v>
      </c>
      <c r="I88" t="s">
        <v>397</v>
      </c>
      <c r="J88" t="s">
        <v>398</v>
      </c>
      <c r="Q88">
        <v>223</v>
      </c>
      <c r="R88" t="s">
        <v>615</v>
      </c>
      <c r="S88" t="s">
        <v>145</v>
      </c>
      <c r="T88" t="s">
        <v>600</v>
      </c>
      <c r="U88" t="s">
        <v>601</v>
      </c>
      <c r="V88" t="s">
        <v>145</v>
      </c>
    </row>
    <row r="89" spans="1:22" x14ac:dyDescent="0.3">
      <c r="A89" t="s">
        <v>616</v>
      </c>
      <c r="B89" t="s">
        <v>244</v>
      </c>
      <c r="C89" t="s">
        <v>616</v>
      </c>
      <c r="D89" t="s">
        <v>244</v>
      </c>
      <c r="E89" t="s">
        <v>613</v>
      </c>
      <c r="F89" t="s">
        <v>614</v>
      </c>
      <c r="G89" t="s">
        <v>583</v>
      </c>
      <c r="H89" t="s">
        <v>584</v>
      </c>
      <c r="I89" t="s">
        <v>397</v>
      </c>
      <c r="J89" t="s">
        <v>398</v>
      </c>
      <c r="Q89">
        <v>224</v>
      </c>
      <c r="R89" t="s">
        <v>617</v>
      </c>
      <c r="S89" t="s">
        <v>146</v>
      </c>
      <c r="T89" t="s">
        <v>600</v>
      </c>
      <c r="U89" t="s">
        <v>601</v>
      </c>
      <c r="V89" t="s">
        <v>146</v>
      </c>
    </row>
    <row r="90" spans="1:22" x14ac:dyDescent="0.3">
      <c r="A90" t="s">
        <v>618</v>
      </c>
      <c r="B90" t="s">
        <v>619</v>
      </c>
      <c r="C90" t="s">
        <v>618</v>
      </c>
      <c r="D90" t="s">
        <v>619</v>
      </c>
      <c r="E90" t="s">
        <v>620</v>
      </c>
      <c r="F90" t="s">
        <v>621</v>
      </c>
      <c r="G90" t="s">
        <v>622</v>
      </c>
      <c r="H90" t="s">
        <v>623</v>
      </c>
      <c r="I90" t="s">
        <v>624</v>
      </c>
      <c r="J90" t="s">
        <v>625</v>
      </c>
      <c r="Q90">
        <v>225</v>
      </c>
      <c r="R90" t="s">
        <v>626</v>
      </c>
      <c r="S90" t="s">
        <v>152</v>
      </c>
      <c r="T90" t="s">
        <v>600</v>
      </c>
      <c r="U90" t="s">
        <v>601</v>
      </c>
      <c r="V90" t="s">
        <v>152</v>
      </c>
    </row>
    <row r="91" spans="1:22" x14ac:dyDescent="0.3">
      <c r="A91" t="s">
        <v>627</v>
      </c>
      <c r="B91" t="s">
        <v>628</v>
      </c>
      <c r="C91" t="s">
        <v>627</v>
      </c>
      <c r="D91" t="s">
        <v>628</v>
      </c>
      <c r="E91" t="s">
        <v>620</v>
      </c>
      <c r="F91" t="s">
        <v>621</v>
      </c>
      <c r="G91" t="s">
        <v>622</v>
      </c>
      <c r="H91" t="s">
        <v>623</v>
      </c>
      <c r="I91" t="s">
        <v>624</v>
      </c>
      <c r="J91" t="s">
        <v>625</v>
      </c>
      <c r="Q91">
        <v>226</v>
      </c>
      <c r="R91" t="s">
        <v>629</v>
      </c>
      <c r="S91" t="s">
        <v>157</v>
      </c>
      <c r="T91" t="s">
        <v>600</v>
      </c>
      <c r="U91" t="s">
        <v>601</v>
      </c>
      <c r="V91" t="s">
        <v>157</v>
      </c>
    </row>
    <row r="92" spans="1:22" x14ac:dyDescent="0.3">
      <c r="A92" t="s">
        <v>630</v>
      </c>
      <c r="B92" t="s">
        <v>631</v>
      </c>
      <c r="C92" t="s">
        <v>630</v>
      </c>
      <c r="D92" t="s">
        <v>631</v>
      </c>
      <c r="E92" t="s">
        <v>632</v>
      </c>
      <c r="F92" t="s">
        <v>633</v>
      </c>
      <c r="G92" t="s">
        <v>622</v>
      </c>
      <c r="H92" t="s">
        <v>623</v>
      </c>
      <c r="I92" t="s">
        <v>624</v>
      </c>
      <c r="J92" t="s">
        <v>625</v>
      </c>
      <c r="Q92">
        <v>227</v>
      </c>
      <c r="R92" t="s">
        <v>634</v>
      </c>
      <c r="S92" t="s">
        <v>181</v>
      </c>
      <c r="T92" t="s">
        <v>600</v>
      </c>
      <c r="U92" t="s">
        <v>601</v>
      </c>
      <c r="V92" t="s">
        <v>181</v>
      </c>
    </row>
    <row r="93" spans="1:22" x14ac:dyDescent="0.3">
      <c r="A93" t="s">
        <v>635</v>
      </c>
      <c r="B93" t="s">
        <v>636</v>
      </c>
      <c r="C93" t="s">
        <v>635</v>
      </c>
      <c r="D93" t="s">
        <v>636</v>
      </c>
      <c r="E93" t="s">
        <v>632</v>
      </c>
      <c r="F93" t="s">
        <v>633</v>
      </c>
      <c r="G93" t="s">
        <v>622</v>
      </c>
      <c r="H93" t="s">
        <v>623</v>
      </c>
      <c r="I93" t="s">
        <v>624</v>
      </c>
      <c r="J93" t="s">
        <v>625</v>
      </c>
      <c r="Q93">
        <v>228</v>
      </c>
      <c r="R93" t="s">
        <v>637</v>
      </c>
      <c r="S93" t="s">
        <v>252</v>
      </c>
      <c r="T93" t="s">
        <v>600</v>
      </c>
      <c r="U93" t="s">
        <v>601</v>
      </c>
      <c r="V93" t="s">
        <v>252</v>
      </c>
    </row>
    <row r="94" spans="1:22" x14ac:dyDescent="0.3">
      <c r="A94" t="s">
        <v>638</v>
      </c>
      <c r="B94" t="s">
        <v>639</v>
      </c>
      <c r="C94" t="s">
        <v>638</v>
      </c>
      <c r="D94" t="s">
        <v>639</v>
      </c>
      <c r="E94" t="s">
        <v>640</v>
      </c>
      <c r="F94" t="s">
        <v>641</v>
      </c>
      <c r="G94" t="s">
        <v>622</v>
      </c>
      <c r="H94" t="s">
        <v>623</v>
      </c>
      <c r="I94" t="s">
        <v>624</v>
      </c>
      <c r="J94" t="s">
        <v>625</v>
      </c>
      <c r="Q94">
        <v>229</v>
      </c>
      <c r="R94" t="s">
        <v>642</v>
      </c>
      <c r="S94" t="s">
        <v>283</v>
      </c>
      <c r="T94" t="s">
        <v>600</v>
      </c>
      <c r="U94" t="s">
        <v>601</v>
      </c>
      <c r="V94" t="s">
        <v>283</v>
      </c>
    </row>
    <row r="95" spans="1:22" x14ac:dyDescent="0.3">
      <c r="A95" t="s">
        <v>643</v>
      </c>
      <c r="B95" t="s">
        <v>644</v>
      </c>
      <c r="C95" t="s">
        <v>643</v>
      </c>
      <c r="D95" t="s">
        <v>644</v>
      </c>
      <c r="E95" t="s">
        <v>640</v>
      </c>
      <c r="F95" t="s">
        <v>641</v>
      </c>
      <c r="G95" t="s">
        <v>622</v>
      </c>
      <c r="H95" t="s">
        <v>623</v>
      </c>
      <c r="I95" t="s">
        <v>624</v>
      </c>
      <c r="J95" t="s">
        <v>625</v>
      </c>
      <c r="Q95">
        <v>230</v>
      </c>
      <c r="R95" t="s">
        <v>645</v>
      </c>
      <c r="S95" t="s">
        <v>291</v>
      </c>
      <c r="T95" t="s">
        <v>600</v>
      </c>
      <c r="U95" t="s">
        <v>601</v>
      </c>
      <c r="V95" t="s">
        <v>291</v>
      </c>
    </row>
    <row r="96" spans="1:22" x14ac:dyDescent="0.3">
      <c r="A96" t="s">
        <v>646</v>
      </c>
      <c r="B96" t="s">
        <v>647</v>
      </c>
      <c r="C96" t="s">
        <v>646</v>
      </c>
      <c r="D96" t="s">
        <v>647</v>
      </c>
      <c r="E96" t="s">
        <v>648</v>
      </c>
      <c r="F96" t="s">
        <v>647</v>
      </c>
      <c r="G96" t="s">
        <v>622</v>
      </c>
      <c r="H96" t="s">
        <v>623</v>
      </c>
      <c r="I96" t="s">
        <v>624</v>
      </c>
      <c r="J96" t="s">
        <v>625</v>
      </c>
      <c r="Q96">
        <v>231</v>
      </c>
      <c r="R96" t="s">
        <v>649</v>
      </c>
      <c r="S96" t="s">
        <v>305</v>
      </c>
      <c r="T96" t="s">
        <v>600</v>
      </c>
      <c r="U96" t="s">
        <v>601</v>
      </c>
      <c r="V96" t="s">
        <v>305</v>
      </c>
    </row>
    <row r="97" spans="1:24" x14ac:dyDescent="0.3">
      <c r="A97" t="s">
        <v>650</v>
      </c>
      <c r="B97" t="s">
        <v>148</v>
      </c>
      <c r="C97" t="s">
        <v>650</v>
      </c>
      <c r="D97" t="s">
        <v>148</v>
      </c>
      <c r="E97" t="s">
        <v>651</v>
      </c>
      <c r="F97" t="s">
        <v>148</v>
      </c>
      <c r="G97" t="s">
        <v>652</v>
      </c>
      <c r="H97" t="s">
        <v>653</v>
      </c>
      <c r="I97" t="s">
        <v>654</v>
      </c>
      <c r="J97" t="s">
        <v>655</v>
      </c>
      <c r="Q97">
        <v>79</v>
      </c>
      <c r="R97" t="s">
        <v>656</v>
      </c>
      <c r="S97" t="s">
        <v>12</v>
      </c>
      <c r="T97" t="s">
        <v>657</v>
      </c>
      <c r="U97" t="s">
        <v>330</v>
      </c>
      <c r="V97" t="s">
        <v>12</v>
      </c>
    </row>
    <row r="98" spans="1:24" x14ac:dyDescent="0.3">
      <c r="A98" t="s">
        <v>658</v>
      </c>
      <c r="B98" t="s">
        <v>94</v>
      </c>
      <c r="C98" t="s">
        <v>658</v>
      </c>
      <c r="D98" t="s">
        <v>94</v>
      </c>
      <c r="E98" t="s">
        <v>659</v>
      </c>
      <c r="F98" t="s">
        <v>94</v>
      </c>
      <c r="G98" t="s">
        <v>652</v>
      </c>
      <c r="H98" t="s">
        <v>653</v>
      </c>
      <c r="I98" t="s">
        <v>654</v>
      </c>
      <c r="J98" t="s">
        <v>655</v>
      </c>
      <c r="Q98">
        <v>80</v>
      </c>
      <c r="R98" t="s">
        <v>660</v>
      </c>
      <c r="S98" t="s">
        <v>56</v>
      </c>
      <c r="T98" t="s">
        <v>657</v>
      </c>
      <c r="U98" t="s">
        <v>330</v>
      </c>
      <c r="V98" t="s">
        <v>56</v>
      </c>
    </row>
    <row r="99" spans="1:24" x14ac:dyDescent="0.3">
      <c r="A99" t="s">
        <v>661</v>
      </c>
      <c r="B99" t="s">
        <v>184</v>
      </c>
      <c r="C99" t="s">
        <v>661</v>
      </c>
      <c r="D99" t="s">
        <v>184</v>
      </c>
      <c r="E99" t="s">
        <v>662</v>
      </c>
      <c r="F99" t="s">
        <v>663</v>
      </c>
      <c r="G99" t="s">
        <v>652</v>
      </c>
      <c r="H99" t="s">
        <v>653</v>
      </c>
      <c r="I99" t="s">
        <v>654</v>
      </c>
      <c r="J99" t="s">
        <v>655</v>
      </c>
      <c r="Q99">
        <v>81</v>
      </c>
      <c r="R99" t="s">
        <v>664</v>
      </c>
      <c r="S99" t="s">
        <v>81</v>
      </c>
      <c r="T99" t="s">
        <v>657</v>
      </c>
      <c r="U99" t="s">
        <v>330</v>
      </c>
      <c r="V99" t="s">
        <v>81</v>
      </c>
    </row>
    <row r="100" spans="1:24" x14ac:dyDescent="0.3">
      <c r="A100" t="s">
        <v>665</v>
      </c>
      <c r="B100" t="s">
        <v>187</v>
      </c>
      <c r="C100" t="s">
        <v>665</v>
      </c>
      <c r="D100" t="s">
        <v>187</v>
      </c>
      <c r="E100" t="s">
        <v>662</v>
      </c>
      <c r="F100" t="s">
        <v>663</v>
      </c>
      <c r="G100" t="s">
        <v>652</v>
      </c>
      <c r="H100" t="s">
        <v>653</v>
      </c>
      <c r="I100" t="s">
        <v>654</v>
      </c>
      <c r="J100" t="s">
        <v>655</v>
      </c>
      <c r="Q100">
        <v>82</v>
      </c>
      <c r="R100" t="s">
        <v>666</v>
      </c>
      <c r="S100" t="s">
        <v>86</v>
      </c>
      <c r="T100" t="s">
        <v>657</v>
      </c>
      <c r="U100" t="s">
        <v>330</v>
      </c>
      <c r="V100" t="s">
        <v>86</v>
      </c>
    </row>
    <row r="101" spans="1:24" x14ac:dyDescent="0.3">
      <c r="A101" t="s">
        <v>667</v>
      </c>
      <c r="B101" t="s">
        <v>668</v>
      </c>
      <c r="C101" t="s">
        <v>669</v>
      </c>
      <c r="D101" t="s">
        <v>668</v>
      </c>
      <c r="E101" t="s">
        <v>670</v>
      </c>
      <c r="F101" t="s">
        <v>671</v>
      </c>
      <c r="G101" t="s">
        <v>672</v>
      </c>
      <c r="H101" t="s">
        <v>673</v>
      </c>
      <c r="I101" t="s">
        <v>674</v>
      </c>
      <c r="J101" t="s">
        <v>675</v>
      </c>
      <c r="Q101">
        <v>83</v>
      </c>
      <c r="R101" t="s">
        <v>676</v>
      </c>
      <c r="S101" t="s">
        <v>115</v>
      </c>
      <c r="T101" t="s">
        <v>657</v>
      </c>
      <c r="U101" t="s">
        <v>330</v>
      </c>
      <c r="V101" t="s">
        <v>115</v>
      </c>
    </row>
    <row r="102" spans="1:24" x14ac:dyDescent="0.3">
      <c r="A102" t="s">
        <v>677</v>
      </c>
      <c r="B102" t="s">
        <v>678</v>
      </c>
      <c r="C102" t="s">
        <v>679</v>
      </c>
      <c r="D102" t="s">
        <v>678</v>
      </c>
      <c r="E102" t="s">
        <v>670</v>
      </c>
      <c r="F102" t="s">
        <v>671</v>
      </c>
      <c r="G102" t="s">
        <v>672</v>
      </c>
      <c r="H102" t="s">
        <v>673</v>
      </c>
      <c r="I102" t="s">
        <v>674</v>
      </c>
      <c r="J102" t="s">
        <v>675</v>
      </c>
      <c r="Q102">
        <v>84</v>
      </c>
      <c r="R102" t="s">
        <v>680</v>
      </c>
      <c r="S102" t="s">
        <v>162</v>
      </c>
      <c r="T102" t="s">
        <v>657</v>
      </c>
      <c r="U102" t="s">
        <v>330</v>
      </c>
      <c r="V102" t="s">
        <v>162</v>
      </c>
    </row>
    <row r="103" spans="1:24" x14ac:dyDescent="0.3">
      <c r="A103" t="s">
        <v>681</v>
      </c>
      <c r="B103" t="s">
        <v>682</v>
      </c>
      <c r="C103" t="s">
        <v>683</v>
      </c>
      <c r="D103" t="s">
        <v>682</v>
      </c>
      <c r="E103" t="s">
        <v>684</v>
      </c>
      <c r="F103" t="s">
        <v>685</v>
      </c>
      <c r="G103" t="s">
        <v>672</v>
      </c>
      <c r="H103" t="s">
        <v>673</v>
      </c>
      <c r="I103" t="s">
        <v>674</v>
      </c>
      <c r="J103" t="s">
        <v>675</v>
      </c>
      <c r="Q103">
        <v>85</v>
      </c>
      <c r="R103" t="s">
        <v>686</v>
      </c>
      <c r="S103" t="s">
        <v>231</v>
      </c>
      <c r="T103" t="s">
        <v>657</v>
      </c>
      <c r="U103" t="s">
        <v>330</v>
      </c>
      <c r="V103" t="s">
        <v>231</v>
      </c>
    </row>
    <row r="104" spans="1:24" x14ac:dyDescent="0.3">
      <c r="A104" t="s">
        <v>687</v>
      </c>
      <c r="B104" t="s">
        <v>688</v>
      </c>
      <c r="C104" t="s">
        <v>689</v>
      </c>
      <c r="D104" t="s">
        <v>688</v>
      </c>
      <c r="E104" t="s">
        <v>684</v>
      </c>
      <c r="F104" t="s">
        <v>685</v>
      </c>
      <c r="G104" t="s">
        <v>672</v>
      </c>
      <c r="H104" t="s">
        <v>673</v>
      </c>
      <c r="I104" t="s">
        <v>674</v>
      </c>
      <c r="J104" t="s">
        <v>675</v>
      </c>
      <c r="Q104">
        <v>86</v>
      </c>
      <c r="R104" t="s">
        <v>690</v>
      </c>
      <c r="S104" t="s">
        <v>108</v>
      </c>
      <c r="T104" t="s">
        <v>657</v>
      </c>
      <c r="U104" t="s">
        <v>330</v>
      </c>
      <c r="V104" t="s">
        <v>108</v>
      </c>
    </row>
    <row r="105" spans="1:24" x14ac:dyDescent="0.3">
      <c r="A105" t="s">
        <v>691</v>
      </c>
      <c r="B105" t="s">
        <v>692</v>
      </c>
      <c r="C105" t="s">
        <v>693</v>
      </c>
      <c r="D105" t="s">
        <v>692</v>
      </c>
      <c r="E105" t="s">
        <v>694</v>
      </c>
      <c r="F105" t="s">
        <v>695</v>
      </c>
      <c r="G105" t="s">
        <v>672</v>
      </c>
      <c r="H105" t="s">
        <v>673</v>
      </c>
      <c r="I105" t="s">
        <v>674</v>
      </c>
      <c r="J105" t="s">
        <v>675</v>
      </c>
      <c r="Q105">
        <v>87</v>
      </c>
      <c r="R105" t="s">
        <v>696</v>
      </c>
      <c r="S105" t="s">
        <v>267</v>
      </c>
      <c r="T105" t="s">
        <v>657</v>
      </c>
      <c r="U105" t="s">
        <v>330</v>
      </c>
      <c r="V105" t="s">
        <v>267</v>
      </c>
    </row>
    <row r="106" spans="1:24" x14ac:dyDescent="0.3">
      <c r="A106" t="s">
        <v>697</v>
      </c>
      <c r="B106" t="s">
        <v>698</v>
      </c>
      <c r="C106" t="s">
        <v>699</v>
      </c>
      <c r="D106" t="s">
        <v>698</v>
      </c>
      <c r="E106" t="s">
        <v>694</v>
      </c>
      <c r="F106" t="s">
        <v>695</v>
      </c>
      <c r="G106" t="s">
        <v>672</v>
      </c>
      <c r="H106" t="s">
        <v>673</v>
      </c>
      <c r="I106" t="s">
        <v>674</v>
      </c>
      <c r="J106" t="s">
        <v>675</v>
      </c>
      <c r="Q106">
        <v>88</v>
      </c>
      <c r="R106" t="s">
        <v>700</v>
      </c>
      <c r="S106" t="s">
        <v>277</v>
      </c>
      <c r="T106" t="s">
        <v>657</v>
      </c>
      <c r="U106" t="s">
        <v>330</v>
      </c>
      <c r="V106" t="s">
        <v>277</v>
      </c>
    </row>
    <row r="107" spans="1:24" x14ac:dyDescent="0.3">
      <c r="A107" t="s">
        <v>701</v>
      </c>
      <c r="B107" t="s">
        <v>702</v>
      </c>
      <c r="C107" t="s">
        <v>703</v>
      </c>
      <c r="D107" t="s">
        <v>702</v>
      </c>
      <c r="E107" t="s">
        <v>704</v>
      </c>
      <c r="F107" t="s">
        <v>702</v>
      </c>
      <c r="G107" t="s">
        <v>672</v>
      </c>
      <c r="H107" t="s">
        <v>673</v>
      </c>
      <c r="I107" t="s">
        <v>674</v>
      </c>
      <c r="J107" t="s">
        <v>675</v>
      </c>
      <c r="Q107">
        <v>89</v>
      </c>
      <c r="R107" t="s">
        <v>705</v>
      </c>
      <c r="S107" t="s">
        <v>280</v>
      </c>
      <c r="T107" t="s">
        <v>657</v>
      </c>
      <c r="U107" t="s">
        <v>330</v>
      </c>
      <c r="V107" t="s">
        <v>280</v>
      </c>
      <c r="X107" t="s">
        <v>30</v>
      </c>
    </row>
    <row r="108" spans="1:24" x14ac:dyDescent="0.3">
      <c r="A108" t="s">
        <v>706</v>
      </c>
      <c r="B108" t="s">
        <v>707</v>
      </c>
      <c r="C108" t="s">
        <v>708</v>
      </c>
      <c r="D108" t="s">
        <v>707</v>
      </c>
      <c r="E108" t="s">
        <v>709</v>
      </c>
      <c r="F108" t="s">
        <v>707</v>
      </c>
      <c r="G108" t="s">
        <v>672</v>
      </c>
      <c r="H108" t="s">
        <v>673</v>
      </c>
      <c r="I108" t="s">
        <v>674</v>
      </c>
      <c r="J108" t="s">
        <v>675</v>
      </c>
      <c r="Q108">
        <v>90</v>
      </c>
      <c r="R108" t="s">
        <v>710</v>
      </c>
      <c r="S108" t="s">
        <v>285</v>
      </c>
      <c r="T108" t="s">
        <v>657</v>
      </c>
      <c r="U108" t="s">
        <v>330</v>
      </c>
      <c r="V108" t="s">
        <v>285</v>
      </c>
      <c r="X108" t="s">
        <v>31</v>
      </c>
    </row>
    <row r="109" spans="1:24" x14ac:dyDescent="0.3">
      <c r="A109" t="s">
        <v>711</v>
      </c>
      <c r="B109" t="s">
        <v>712</v>
      </c>
      <c r="C109" t="s">
        <v>713</v>
      </c>
      <c r="D109" t="s">
        <v>712</v>
      </c>
      <c r="E109" t="s">
        <v>714</v>
      </c>
      <c r="F109" t="s">
        <v>715</v>
      </c>
      <c r="G109" t="s">
        <v>672</v>
      </c>
      <c r="H109" t="s">
        <v>673</v>
      </c>
      <c r="I109" t="s">
        <v>674</v>
      </c>
      <c r="J109" t="s">
        <v>675</v>
      </c>
      <c r="Q109">
        <v>91</v>
      </c>
      <c r="R109" t="s">
        <v>716</v>
      </c>
      <c r="S109" t="s">
        <v>50</v>
      </c>
      <c r="T109" t="s">
        <v>717</v>
      </c>
      <c r="U109" t="s">
        <v>331</v>
      </c>
      <c r="V109" t="s">
        <v>50</v>
      </c>
      <c r="X109" t="s">
        <v>50</v>
      </c>
    </row>
    <row r="110" spans="1:24" x14ac:dyDescent="0.3">
      <c r="A110" t="s">
        <v>718</v>
      </c>
      <c r="B110" t="s">
        <v>719</v>
      </c>
      <c r="C110" t="s">
        <v>720</v>
      </c>
      <c r="D110" t="s">
        <v>719</v>
      </c>
      <c r="E110" t="s">
        <v>714</v>
      </c>
      <c r="F110" t="s">
        <v>715</v>
      </c>
      <c r="G110" t="s">
        <v>672</v>
      </c>
      <c r="H110" t="s">
        <v>673</v>
      </c>
      <c r="I110" t="s">
        <v>674</v>
      </c>
      <c r="J110" t="s">
        <v>675</v>
      </c>
      <c r="Q110">
        <v>92</v>
      </c>
      <c r="R110" t="s">
        <v>721</v>
      </c>
      <c r="S110" t="s">
        <v>68</v>
      </c>
      <c r="T110" t="s">
        <v>717</v>
      </c>
      <c r="U110" t="s">
        <v>331</v>
      </c>
      <c r="V110" t="s">
        <v>68</v>
      </c>
      <c r="X110" t="s">
        <v>68</v>
      </c>
    </row>
    <row r="111" spans="1:24" x14ac:dyDescent="0.3">
      <c r="A111" t="s">
        <v>722</v>
      </c>
      <c r="B111" t="s">
        <v>723</v>
      </c>
      <c r="C111" t="s">
        <v>724</v>
      </c>
      <c r="D111" t="s">
        <v>723</v>
      </c>
      <c r="E111" t="s">
        <v>725</v>
      </c>
      <c r="F111" t="s">
        <v>723</v>
      </c>
      <c r="G111" t="s">
        <v>672</v>
      </c>
      <c r="H111" t="s">
        <v>673</v>
      </c>
      <c r="I111" t="s">
        <v>674</v>
      </c>
      <c r="J111" t="s">
        <v>675</v>
      </c>
      <c r="Q111">
        <v>93</v>
      </c>
      <c r="R111" t="s">
        <v>726</v>
      </c>
      <c r="S111" t="s">
        <v>110</v>
      </c>
      <c r="T111" t="s">
        <v>717</v>
      </c>
      <c r="U111" t="s">
        <v>331</v>
      </c>
      <c r="V111" t="s">
        <v>110</v>
      </c>
      <c r="X111" t="s">
        <v>110</v>
      </c>
    </row>
    <row r="112" spans="1:24" x14ac:dyDescent="0.3">
      <c r="A112" t="s">
        <v>727</v>
      </c>
      <c r="B112" t="s">
        <v>251</v>
      </c>
      <c r="C112" t="s">
        <v>727</v>
      </c>
      <c r="D112" t="s">
        <v>251</v>
      </c>
      <c r="E112" t="s">
        <v>728</v>
      </c>
      <c r="F112" t="s">
        <v>251</v>
      </c>
      <c r="G112" t="s">
        <v>729</v>
      </c>
      <c r="H112" t="s">
        <v>326</v>
      </c>
      <c r="I112" t="s">
        <v>397</v>
      </c>
      <c r="J112" t="s">
        <v>398</v>
      </c>
      <c r="Q112">
        <v>94</v>
      </c>
      <c r="R112" t="s">
        <v>730</v>
      </c>
      <c r="S112" t="s">
        <v>141</v>
      </c>
      <c r="T112" t="s">
        <v>717</v>
      </c>
      <c r="U112" t="s">
        <v>331</v>
      </c>
      <c r="V112" t="s">
        <v>141</v>
      </c>
      <c r="X112" t="s">
        <v>141</v>
      </c>
    </row>
    <row r="113" spans="1:24" x14ac:dyDescent="0.3">
      <c r="A113" t="s">
        <v>731</v>
      </c>
      <c r="B113" t="s">
        <v>279</v>
      </c>
      <c r="C113" t="s">
        <v>731</v>
      </c>
      <c r="D113" t="s">
        <v>279</v>
      </c>
      <c r="E113" t="s">
        <v>732</v>
      </c>
      <c r="F113" t="s">
        <v>279</v>
      </c>
      <c r="G113" t="s">
        <v>729</v>
      </c>
      <c r="H113" t="s">
        <v>326</v>
      </c>
      <c r="I113" t="s">
        <v>397</v>
      </c>
      <c r="J113" t="s">
        <v>398</v>
      </c>
      <c r="Q113">
        <v>95</v>
      </c>
      <c r="R113" t="s">
        <v>733</v>
      </c>
      <c r="S113" t="s">
        <v>153</v>
      </c>
      <c r="T113" t="s">
        <v>717</v>
      </c>
      <c r="U113" t="s">
        <v>331</v>
      </c>
      <c r="V113" t="s">
        <v>153</v>
      </c>
      <c r="X113" t="s">
        <v>153</v>
      </c>
    </row>
    <row r="114" spans="1:24" x14ac:dyDescent="0.3">
      <c r="A114" t="s">
        <v>497</v>
      </c>
      <c r="B114" t="s">
        <v>38</v>
      </c>
      <c r="C114" t="s">
        <v>497</v>
      </c>
      <c r="D114" t="s">
        <v>38</v>
      </c>
      <c r="E114" t="s">
        <v>734</v>
      </c>
      <c r="F114" t="s">
        <v>735</v>
      </c>
      <c r="G114" t="s">
        <v>729</v>
      </c>
      <c r="H114" t="s">
        <v>326</v>
      </c>
      <c r="I114" t="s">
        <v>397</v>
      </c>
      <c r="J114" t="s">
        <v>398</v>
      </c>
      <c r="Q114">
        <v>96</v>
      </c>
      <c r="R114" t="s">
        <v>736</v>
      </c>
      <c r="S114" t="s">
        <v>201</v>
      </c>
      <c r="T114" t="s">
        <v>717</v>
      </c>
      <c r="U114" t="s">
        <v>331</v>
      </c>
      <c r="V114" t="s">
        <v>201</v>
      </c>
      <c r="X114" t="s">
        <v>201</v>
      </c>
    </row>
    <row r="115" spans="1:24" x14ac:dyDescent="0.3">
      <c r="A115" t="s">
        <v>509</v>
      </c>
      <c r="B115" t="s">
        <v>70</v>
      </c>
      <c r="C115" t="s">
        <v>509</v>
      </c>
      <c r="D115" t="s">
        <v>70</v>
      </c>
      <c r="E115" t="s">
        <v>734</v>
      </c>
      <c r="F115" t="s">
        <v>735</v>
      </c>
      <c r="G115" t="s">
        <v>729</v>
      </c>
      <c r="H115" t="s">
        <v>326</v>
      </c>
      <c r="I115" t="s">
        <v>397</v>
      </c>
      <c r="J115" t="s">
        <v>398</v>
      </c>
      <c r="Q115">
        <v>97</v>
      </c>
      <c r="R115" t="s">
        <v>737</v>
      </c>
      <c r="S115" t="s">
        <v>205</v>
      </c>
      <c r="T115" t="s">
        <v>717</v>
      </c>
      <c r="U115" t="s">
        <v>331</v>
      </c>
      <c r="V115" t="s">
        <v>205</v>
      </c>
      <c r="X115" t="s">
        <v>205</v>
      </c>
    </row>
    <row r="116" spans="1:24" x14ac:dyDescent="0.3">
      <c r="A116" t="s">
        <v>518</v>
      </c>
      <c r="B116" t="s">
        <v>274</v>
      </c>
      <c r="C116" t="s">
        <v>518</v>
      </c>
      <c r="D116" t="s">
        <v>274</v>
      </c>
      <c r="E116" t="s">
        <v>734</v>
      </c>
      <c r="F116" t="s">
        <v>735</v>
      </c>
      <c r="G116" t="s">
        <v>729</v>
      </c>
      <c r="H116" t="s">
        <v>326</v>
      </c>
      <c r="I116" t="s">
        <v>397</v>
      </c>
      <c r="J116" t="s">
        <v>398</v>
      </c>
      <c r="Q116">
        <v>98</v>
      </c>
      <c r="R116" t="s">
        <v>738</v>
      </c>
      <c r="S116" t="s">
        <v>211</v>
      </c>
      <c r="T116" t="s">
        <v>717</v>
      </c>
      <c r="U116" t="s">
        <v>331</v>
      </c>
      <c r="V116" t="s">
        <v>211</v>
      </c>
      <c r="X116" t="s">
        <v>211</v>
      </c>
    </row>
    <row r="117" spans="1:24" x14ac:dyDescent="0.3">
      <c r="A117" t="s">
        <v>512</v>
      </c>
      <c r="B117" t="s">
        <v>102</v>
      </c>
      <c r="C117" t="s">
        <v>512</v>
      </c>
      <c r="D117" t="s">
        <v>102</v>
      </c>
      <c r="E117" t="s">
        <v>739</v>
      </c>
      <c r="F117" t="s">
        <v>740</v>
      </c>
      <c r="G117" t="s">
        <v>729</v>
      </c>
      <c r="H117" t="s">
        <v>326</v>
      </c>
      <c r="I117" t="s">
        <v>397</v>
      </c>
      <c r="J117" t="s">
        <v>398</v>
      </c>
      <c r="Q117">
        <v>99</v>
      </c>
      <c r="R117" t="s">
        <v>741</v>
      </c>
      <c r="S117" t="s">
        <v>216</v>
      </c>
      <c r="T117" t="s">
        <v>717</v>
      </c>
      <c r="U117" t="s">
        <v>331</v>
      </c>
      <c r="V117" t="s">
        <v>216</v>
      </c>
      <c r="X117" t="s">
        <v>216</v>
      </c>
    </row>
    <row r="118" spans="1:24" x14ac:dyDescent="0.3">
      <c r="A118" t="s">
        <v>513</v>
      </c>
      <c r="B118" t="s">
        <v>125</v>
      </c>
      <c r="C118" t="s">
        <v>513</v>
      </c>
      <c r="D118" t="s">
        <v>125</v>
      </c>
      <c r="E118" t="s">
        <v>739</v>
      </c>
      <c r="F118" t="s">
        <v>740</v>
      </c>
      <c r="G118" t="s">
        <v>729</v>
      </c>
      <c r="H118" t="s">
        <v>326</v>
      </c>
      <c r="I118" t="s">
        <v>397</v>
      </c>
      <c r="J118" t="s">
        <v>398</v>
      </c>
      <c r="Q118">
        <v>100</v>
      </c>
      <c r="R118" t="s">
        <v>742</v>
      </c>
      <c r="S118" t="s">
        <v>246</v>
      </c>
      <c r="T118" t="s">
        <v>717</v>
      </c>
      <c r="U118" t="s">
        <v>331</v>
      </c>
      <c r="V118" t="s">
        <v>246</v>
      </c>
      <c r="X118" t="s">
        <v>246</v>
      </c>
    </row>
    <row r="119" spans="1:24" x14ac:dyDescent="0.3">
      <c r="A119" t="s">
        <v>519</v>
      </c>
      <c r="B119" t="s">
        <v>286</v>
      </c>
      <c r="C119" t="s">
        <v>519</v>
      </c>
      <c r="D119" t="s">
        <v>286</v>
      </c>
      <c r="E119" t="s">
        <v>739</v>
      </c>
      <c r="F119" t="s">
        <v>740</v>
      </c>
      <c r="G119" t="s">
        <v>729</v>
      </c>
      <c r="H119" t="s">
        <v>326</v>
      </c>
      <c r="I119" t="s">
        <v>397</v>
      </c>
      <c r="J119" t="s">
        <v>398</v>
      </c>
      <c r="Q119">
        <v>101</v>
      </c>
      <c r="R119" t="s">
        <v>743</v>
      </c>
      <c r="S119" t="s">
        <v>300</v>
      </c>
      <c r="T119" t="s">
        <v>717</v>
      </c>
      <c r="U119" t="s">
        <v>331</v>
      </c>
      <c r="V119" t="s">
        <v>300</v>
      </c>
      <c r="X119" t="s">
        <v>300</v>
      </c>
    </row>
    <row r="120" spans="1:24" x14ac:dyDescent="0.3">
      <c r="A120" t="s">
        <v>500</v>
      </c>
      <c r="B120" t="s">
        <v>41</v>
      </c>
      <c r="C120" t="s">
        <v>500</v>
      </c>
      <c r="D120" t="s">
        <v>41</v>
      </c>
      <c r="E120" t="s">
        <v>744</v>
      </c>
      <c r="F120" t="s">
        <v>745</v>
      </c>
      <c r="G120" t="s">
        <v>729</v>
      </c>
      <c r="H120" t="s">
        <v>326</v>
      </c>
      <c r="I120" t="s">
        <v>397</v>
      </c>
      <c r="J120" t="s">
        <v>398</v>
      </c>
      <c r="Q120">
        <v>102</v>
      </c>
      <c r="R120" t="s">
        <v>746</v>
      </c>
      <c r="S120" t="s">
        <v>317</v>
      </c>
      <c r="T120" t="s">
        <v>717</v>
      </c>
      <c r="U120" t="s">
        <v>331</v>
      </c>
      <c r="V120" t="s">
        <v>317</v>
      </c>
      <c r="X120" t="s">
        <v>317</v>
      </c>
    </row>
    <row r="121" spans="1:24" x14ac:dyDescent="0.3">
      <c r="A121" t="s">
        <v>502</v>
      </c>
      <c r="B121" t="s">
        <v>61</v>
      </c>
      <c r="C121" t="s">
        <v>502</v>
      </c>
      <c r="D121" t="s">
        <v>61</v>
      </c>
      <c r="E121" t="s">
        <v>744</v>
      </c>
      <c r="F121" t="s">
        <v>745</v>
      </c>
      <c r="G121" t="s">
        <v>729</v>
      </c>
      <c r="H121" t="s">
        <v>326</v>
      </c>
      <c r="I121" t="s">
        <v>397</v>
      </c>
      <c r="J121" t="s">
        <v>398</v>
      </c>
      <c r="Q121">
        <v>3</v>
      </c>
      <c r="R121" t="s">
        <v>747</v>
      </c>
      <c r="S121" t="s">
        <v>193</v>
      </c>
      <c r="T121" t="s">
        <v>748</v>
      </c>
      <c r="U121" t="s">
        <v>332</v>
      </c>
      <c r="V121" t="s">
        <v>193</v>
      </c>
    </row>
    <row r="122" spans="1:24" x14ac:dyDescent="0.3">
      <c r="A122" t="s">
        <v>514</v>
      </c>
      <c r="B122" t="s">
        <v>163</v>
      </c>
      <c r="C122" t="s">
        <v>514</v>
      </c>
      <c r="D122" t="s">
        <v>163</v>
      </c>
      <c r="E122" t="s">
        <v>744</v>
      </c>
      <c r="F122" t="s">
        <v>745</v>
      </c>
      <c r="G122" t="s">
        <v>729</v>
      </c>
      <c r="H122" t="s">
        <v>326</v>
      </c>
      <c r="I122" t="s">
        <v>397</v>
      </c>
      <c r="J122" t="s">
        <v>398</v>
      </c>
      <c r="Q122">
        <v>5</v>
      </c>
      <c r="R122" t="s">
        <v>749</v>
      </c>
      <c r="S122" t="s">
        <v>198</v>
      </c>
      <c r="T122" t="s">
        <v>748</v>
      </c>
      <c r="U122" t="s">
        <v>332</v>
      </c>
      <c r="V122" t="s">
        <v>198</v>
      </c>
    </row>
    <row r="123" spans="1:24" x14ac:dyDescent="0.3">
      <c r="A123" t="s">
        <v>495</v>
      </c>
      <c r="B123" t="s">
        <v>21</v>
      </c>
      <c r="C123" t="s">
        <v>495</v>
      </c>
      <c r="D123" t="s">
        <v>21</v>
      </c>
      <c r="E123" t="s">
        <v>750</v>
      </c>
      <c r="F123" t="s">
        <v>751</v>
      </c>
      <c r="G123" t="s">
        <v>729</v>
      </c>
      <c r="H123" t="s">
        <v>326</v>
      </c>
      <c r="I123" t="s">
        <v>397</v>
      </c>
      <c r="J123" t="s">
        <v>398</v>
      </c>
      <c r="Q123">
        <v>103</v>
      </c>
      <c r="R123" t="s">
        <v>752</v>
      </c>
      <c r="S123" t="s">
        <v>29</v>
      </c>
      <c r="T123" t="s">
        <v>748</v>
      </c>
      <c r="U123" t="s">
        <v>332</v>
      </c>
      <c r="V123" t="s">
        <v>29</v>
      </c>
    </row>
    <row r="124" spans="1:24" x14ac:dyDescent="0.3">
      <c r="A124" t="s">
        <v>501</v>
      </c>
      <c r="B124" t="s">
        <v>58</v>
      </c>
      <c r="C124" t="s">
        <v>501</v>
      </c>
      <c r="D124" t="s">
        <v>58</v>
      </c>
      <c r="E124" t="s">
        <v>750</v>
      </c>
      <c r="F124" t="s">
        <v>751</v>
      </c>
      <c r="G124" t="s">
        <v>729</v>
      </c>
      <c r="H124" t="s">
        <v>326</v>
      </c>
      <c r="I124" t="s">
        <v>397</v>
      </c>
      <c r="J124" t="s">
        <v>398</v>
      </c>
      <c r="Q124">
        <v>104</v>
      </c>
      <c r="R124" t="s">
        <v>753</v>
      </c>
      <c r="S124" t="s">
        <v>60</v>
      </c>
      <c r="T124" t="s">
        <v>748</v>
      </c>
      <c r="U124" t="s">
        <v>332</v>
      </c>
      <c r="V124" t="s">
        <v>60</v>
      </c>
    </row>
    <row r="125" spans="1:24" x14ac:dyDescent="0.3">
      <c r="A125" t="s">
        <v>517</v>
      </c>
      <c r="B125" t="s">
        <v>215</v>
      </c>
      <c r="C125" t="s">
        <v>517</v>
      </c>
      <c r="D125" t="s">
        <v>215</v>
      </c>
      <c r="E125" t="s">
        <v>750</v>
      </c>
      <c r="F125" t="s">
        <v>751</v>
      </c>
      <c r="G125" t="s">
        <v>729</v>
      </c>
      <c r="H125" t="s">
        <v>326</v>
      </c>
      <c r="I125" t="s">
        <v>397</v>
      </c>
      <c r="J125" t="s">
        <v>398</v>
      </c>
      <c r="Q125">
        <v>105</v>
      </c>
      <c r="R125" t="s">
        <v>754</v>
      </c>
      <c r="S125" t="s">
        <v>123</v>
      </c>
      <c r="T125" t="s">
        <v>748</v>
      </c>
      <c r="U125" t="s">
        <v>332</v>
      </c>
      <c r="V125" t="s">
        <v>123</v>
      </c>
    </row>
    <row r="126" spans="1:24" x14ac:dyDescent="0.3">
      <c r="A126" t="s">
        <v>755</v>
      </c>
      <c r="B126" t="s">
        <v>43</v>
      </c>
      <c r="C126" t="s">
        <v>755</v>
      </c>
      <c r="D126" t="s">
        <v>43</v>
      </c>
      <c r="E126" t="s">
        <v>756</v>
      </c>
      <c r="F126" t="s">
        <v>43</v>
      </c>
      <c r="G126" t="s">
        <v>757</v>
      </c>
      <c r="H126" t="s">
        <v>758</v>
      </c>
      <c r="I126" t="s">
        <v>486</v>
      </c>
      <c r="J126" t="s">
        <v>487</v>
      </c>
      <c r="Q126">
        <v>106</v>
      </c>
      <c r="R126" t="s">
        <v>759</v>
      </c>
      <c r="S126" t="s">
        <v>137</v>
      </c>
      <c r="T126" t="s">
        <v>748</v>
      </c>
      <c r="U126" t="s">
        <v>332</v>
      </c>
      <c r="V126" t="s">
        <v>137</v>
      </c>
    </row>
    <row r="127" spans="1:24" x14ac:dyDescent="0.3">
      <c r="A127" t="s">
        <v>760</v>
      </c>
      <c r="B127" t="s">
        <v>24</v>
      </c>
      <c r="C127" t="s">
        <v>760</v>
      </c>
      <c r="D127" t="s">
        <v>24</v>
      </c>
      <c r="E127" t="s">
        <v>761</v>
      </c>
      <c r="F127" t="s">
        <v>762</v>
      </c>
      <c r="G127" t="s">
        <v>757</v>
      </c>
      <c r="H127" t="s">
        <v>758</v>
      </c>
      <c r="I127" t="s">
        <v>486</v>
      </c>
      <c r="J127" t="s">
        <v>487</v>
      </c>
      <c r="Q127">
        <v>107</v>
      </c>
      <c r="R127" t="s">
        <v>763</v>
      </c>
      <c r="S127" t="s">
        <v>168</v>
      </c>
      <c r="T127" t="s">
        <v>748</v>
      </c>
      <c r="U127" t="s">
        <v>332</v>
      </c>
      <c r="V127" t="s">
        <v>168</v>
      </c>
    </row>
    <row r="128" spans="1:24" x14ac:dyDescent="0.3">
      <c r="A128" t="s">
        <v>764</v>
      </c>
      <c r="B128" t="s">
        <v>190</v>
      </c>
      <c r="C128" t="s">
        <v>764</v>
      </c>
      <c r="D128" t="s">
        <v>190</v>
      </c>
      <c r="E128" t="s">
        <v>761</v>
      </c>
      <c r="F128" t="s">
        <v>762</v>
      </c>
      <c r="G128" t="s">
        <v>757</v>
      </c>
      <c r="H128" t="s">
        <v>758</v>
      </c>
      <c r="I128" t="s">
        <v>486</v>
      </c>
      <c r="J128" t="s">
        <v>487</v>
      </c>
      <c r="Q128">
        <v>8</v>
      </c>
      <c r="R128" t="s">
        <v>765</v>
      </c>
      <c r="S128" t="s">
        <v>34</v>
      </c>
      <c r="T128" t="s">
        <v>766</v>
      </c>
      <c r="U128" t="s">
        <v>333</v>
      </c>
      <c r="V128" t="s">
        <v>34</v>
      </c>
      <c r="W128" t="s">
        <v>34</v>
      </c>
    </row>
    <row r="129" spans="1:23" x14ac:dyDescent="0.3">
      <c r="A129" t="s">
        <v>767</v>
      </c>
      <c r="B129" t="s">
        <v>239</v>
      </c>
      <c r="C129" t="s">
        <v>767</v>
      </c>
      <c r="D129" t="s">
        <v>239</v>
      </c>
      <c r="E129" t="s">
        <v>761</v>
      </c>
      <c r="F129" t="s">
        <v>762</v>
      </c>
      <c r="G129" t="s">
        <v>757</v>
      </c>
      <c r="H129" t="s">
        <v>758</v>
      </c>
      <c r="I129" t="s">
        <v>486</v>
      </c>
      <c r="J129" t="s">
        <v>487</v>
      </c>
      <c r="Q129">
        <v>9</v>
      </c>
      <c r="R129" t="s">
        <v>768</v>
      </c>
      <c r="S129" t="s">
        <v>93</v>
      </c>
      <c r="T129" t="s">
        <v>766</v>
      </c>
      <c r="U129" t="s">
        <v>333</v>
      </c>
      <c r="V129" t="s">
        <v>93</v>
      </c>
      <c r="W129" t="s">
        <v>93</v>
      </c>
    </row>
    <row r="130" spans="1:23" x14ac:dyDescent="0.3">
      <c r="A130" t="s">
        <v>520</v>
      </c>
      <c r="B130" t="s">
        <v>62</v>
      </c>
      <c r="C130" t="s">
        <v>520</v>
      </c>
      <c r="D130" t="s">
        <v>62</v>
      </c>
      <c r="E130" t="s">
        <v>769</v>
      </c>
      <c r="F130" t="s">
        <v>770</v>
      </c>
      <c r="G130" t="s">
        <v>757</v>
      </c>
      <c r="H130" t="s">
        <v>758</v>
      </c>
      <c r="I130" t="s">
        <v>486</v>
      </c>
      <c r="J130" t="s">
        <v>487</v>
      </c>
      <c r="Q130">
        <v>12</v>
      </c>
      <c r="R130" t="s">
        <v>771</v>
      </c>
      <c r="S130" t="s">
        <v>159</v>
      </c>
      <c r="T130" t="s">
        <v>766</v>
      </c>
      <c r="U130" t="s">
        <v>333</v>
      </c>
      <c r="V130" t="s">
        <v>159</v>
      </c>
      <c r="W130" t="s">
        <v>159</v>
      </c>
    </row>
    <row r="131" spans="1:23" x14ac:dyDescent="0.3">
      <c r="A131" t="s">
        <v>522</v>
      </c>
      <c r="B131" t="s">
        <v>73</v>
      </c>
      <c r="C131" t="s">
        <v>522</v>
      </c>
      <c r="D131" t="s">
        <v>73</v>
      </c>
      <c r="E131" t="s">
        <v>769</v>
      </c>
      <c r="F131" t="s">
        <v>770</v>
      </c>
      <c r="G131" t="s">
        <v>757</v>
      </c>
      <c r="H131" t="s">
        <v>758</v>
      </c>
      <c r="I131" t="s">
        <v>486</v>
      </c>
      <c r="J131" t="s">
        <v>487</v>
      </c>
      <c r="Q131">
        <v>13</v>
      </c>
      <c r="R131" t="s">
        <v>772</v>
      </c>
      <c r="S131" t="s">
        <v>186</v>
      </c>
      <c r="T131" t="s">
        <v>766</v>
      </c>
      <c r="U131" t="s">
        <v>333</v>
      </c>
      <c r="V131" t="s">
        <v>186</v>
      </c>
      <c r="W131" t="s">
        <v>186</v>
      </c>
    </row>
    <row r="132" spans="1:23" x14ac:dyDescent="0.3">
      <c r="A132" t="s">
        <v>525</v>
      </c>
      <c r="B132" t="s">
        <v>109</v>
      </c>
      <c r="C132" t="s">
        <v>525</v>
      </c>
      <c r="D132" t="s">
        <v>109</v>
      </c>
      <c r="E132" t="s">
        <v>769</v>
      </c>
      <c r="F132" t="s">
        <v>770</v>
      </c>
      <c r="G132" t="s">
        <v>757</v>
      </c>
      <c r="H132" t="s">
        <v>758</v>
      </c>
      <c r="I132" t="s">
        <v>486</v>
      </c>
      <c r="J132" t="s">
        <v>487</v>
      </c>
      <c r="Q132">
        <v>16</v>
      </c>
      <c r="R132" t="s">
        <v>773</v>
      </c>
      <c r="S132" t="s">
        <v>241</v>
      </c>
      <c r="T132" t="s">
        <v>766</v>
      </c>
      <c r="U132" t="s">
        <v>333</v>
      </c>
      <c r="V132" t="s">
        <v>241</v>
      </c>
      <c r="W132" t="s">
        <v>241</v>
      </c>
    </row>
    <row r="133" spans="1:23" x14ac:dyDescent="0.3">
      <c r="A133" t="s">
        <v>529</v>
      </c>
      <c r="B133" t="s">
        <v>113</v>
      </c>
      <c r="C133" t="s">
        <v>529</v>
      </c>
      <c r="D133" t="s">
        <v>113</v>
      </c>
      <c r="E133" t="s">
        <v>769</v>
      </c>
      <c r="F133" t="s">
        <v>770</v>
      </c>
      <c r="G133" t="s">
        <v>757</v>
      </c>
      <c r="H133" t="s">
        <v>758</v>
      </c>
      <c r="I133" t="s">
        <v>486</v>
      </c>
      <c r="J133" t="s">
        <v>487</v>
      </c>
      <c r="Q133">
        <v>17</v>
      </c>
      <c r="R133" t="s">
        <v>774</v>
      </c>
      <c r="S133" t="s">
        <v>242</v>
      </c>
      <c r="T133" t="s">
        <v>766</v>
      </c>
      <c r="U133" t="s">
        <v>333</v>
      </c>
      <c r="V133" t="s">
        <v>242</v>
      </c>
      <c r="W133" t="s">
        <v>242</v>
      </c>
    </row>
    <row r="134" spans="1:23" x14ac:dyDescent="0.3">
      <c r="A134" t="s">
        <v>531</v>
      </c>
      <c r="B134" t="s">
        <v>263</v>
      </c>
      <c r="C134" t="s">
        <v>531</v>
      </c>
      <c r="D134" t="s">
        <v>263</v>
      </c>
      <c r="E134" t="s">
        <v>769</v>
      </c>
      <c r="F134" t="s">
        <v>770</v>
      </c>
      <c r="G134" t="s">
        <v>757</v>
      </c>
      <c r="H134" t="s">
        <v>758</v>
      </c>
      <c r="I134" t="s">
        <v>486</v>
      </c>
      <c r="J134" t="s">
        <v>487</v>
      </c>
      <c r="Q134">
        <v>20</v>
      </c>
      <c r="R134" t="s">
        <v>775</v>
      </c>
      <c r="S134" t="s">
        <v>301</v>
      </c>
      <c r="T134" t="s">
        <v>766</v>
      </c>
      <c r="U134" t="s">
        <v>333</v>
      </c>
      <c r="V134" t="s">
        <v>301</v>
      </c>
      <c r="W134" t="s">
        <v>301</v>
      </c>
    </row>
    <row r="135" spans="1:23" x14ac:dyDescent="0.3">
      <c r="A135" t="s">
        <v>533</v>
      </c>
      <c r="B135" t="s">
        <v>276</v>
      </c>
      <c r="C135" t="s">
        <v>533</v>
      </c>
      <c r="D135" t="s">
        <v>276</v>
      </c>
      <c r="E135" t="s">
        <v>769</v>
      </c>
      <c r="F135" t="s">
        <v>770</v>
      </c>
      <c r="G135" t="s">
        <v>757</v>
      </c>
      <c r="H135" t="s">
        <v>758</v>
      </c>
      <c r="I135" t="s">
        <v>486</v>
      </c>
      <c r="J135" t="s">
        <v>487</v>
      </c>
      <c r="Q135">
        <v>192</v>
      </c>
      <c r="R135" t="s">
        <v>776</v>
      </c>
      <c r="S135" t="s">
        <v>151</v>
      </c>
      <c r="T135" t="s">
        <v>777</v>
      </c>
      <c r="U135" t="s">
        <v>374</v>
      </c>
      <c r="V135" t="s">
        <v>151</v>
      </c>
    </row>
    <row r="136" spans="1:23" x14ac:dyDescent="0.3">
      <c r="A136" t="s">
        <v>778</v>
      </c>
      <c r="B136" t="s">
        <v>268</v>
      </c>
      <c r="C136" t="s">
        <v>778</v>
      </c>
      <c r="D136" t="s">
        <v>268</v>
      </c>
      <c r="E136" t="s">
        <v>779</v>
      </c>
      <c r="F136" t="s">
        <v>268</v>
      </c>
      <c r="G136" t="s">
        <v>757</v>
      </c>
      <c r="H136" t="s">
        <v>758</v>
      </c>
      <c r="I136" t="s">
        <v>486</v>
      </c>
      <c r="J136" t="s">
        <v>487</v>
      </c>
      <c r="Q136">
        <v>193</v>
      </c>
      <c r="R136" t="s">
        <v>780</v>
      </c>
      <c r="S136" t="s">
        <v>160</v>
      </c>
      <c r="T136" t="s">
        <v>777</v>
      </c>
      <c r="U136" t="s">
        <v>374</v>
      </c>
      <c r="V136" t="s">
        <v>160</v>
      </c>
    </row>
    <row r="137" spans="1:23" x14ac:dyDescent="0.3">
      <c r="A137" t="s">
        <v>781</v>
      </c>
      <c r="B137" t="s">
        <v>307</v>
      </c>
      <c r="C137" t="s">
        <v>781</v>
      </c>
      <c r="D137" t="s">
        <v>307</v>
      </c>
      <c r="E137" t="s">
        <v>782</v>
      </c>
      <c r="F137" t="s">
        <v>307</v>
      </c>
      <c r="G137" t="s">
        <v>757</v>
      </c>
      <c r="H137" t="s">
        <v>758</v>
      </c>
      <c r="I137" t="s">
        <v>486</v>
      </c>
      <c r="J137" t="s">
        <v>487</v>
      </c>
      <c r="Q137">
        <v>194</v>
      </c>
      <c r="R137" t="s">
        <v>783</v>
      </c>
      <c r="S137" t="s">
        <v>255</v>
      </c>
      <c r="T137" t="s">
        <v>777</v>
      </c>
      <c r="U137" t="s">
        <v>374</v>
      </c>
      <c r="V137" t="s">
        <v>255</v>
      </c>
    </row>
    <row r="138" spans="1:23" x14ac:dyDescent="0.3">
      <c r="A138" t="s">
        <v>542</v>
      </c>
      <c r="B138" t="s">
        <v>165</v>
      </c>
      <c r="C138" t="s">
        <v>542</v>
      </c>
      <c r="D138" t="s">
        <v>165</v>
      </c>
      <c r="E138" t="s">
        <v>784</v>
      </c>
      <c r="F138" t="s">
        <v>165</v>
      </c>
      <c r="G138" t="s">
        <v>785</v>
      </c>
      <c r="H138" t="s">
        <v>373</v>
      </c>
      <c r="I138" t="s">
        <v>472</v>
      </c>
      <c r="J138" t="s">
        <v>473</v>
      </c>
      <c r="Q138">
        <v>195</v>
      </c>
      <c r="R138" t="s">
        <v>786</v>
      </c>
      <c r="S138" t="s">
        <v>229</v>
      </c>
      <c r="T138" t="s">
        <v>777</v>
      </c>
      <c r="U138" t="s">
        <v>374</v>
      </c>
      <c r="V138" t="s">
        <v>229</v>
      </c>
    </row>
    <row r="139" spans="1:23" x14ac:dyDescent="0.3">
      <c r="A139" t="s">
        <v>551</v>
      </c>
      <c r="B139" t="s">
        <v>225</v>
      </c>
      <c r="C139" t="s">
        <v>551</v>
      </c>
      <c r="D139" t="s">
        <v>225</v>
      </c>
      <c r="E139" t="s">
        <v>787</v>
      </c>
      <c r="F139" t="s">
        <v>788</v>
      </c>
      <c r="G139" t="s">
        <v>785</v>
      </c>
      <c r="H139" t="s">
        <v>373</v>
      </c>
      <c r="I139" t="s">
        <v>472</v>
      </c>
      <c r="J139" t="s">
        <v>473</v>
      </c>
      <c r="Q139">
        <v>196</v>
      </c>
      <c r="R139" t="s">
        <v>789</v>
      </c>
      <c r="S139" t="s">
        <v>310</v>
      </c>
      <c r="T139" t="s">
        <v>777</v>
      </c>
      <c r="U139" t="s">
        <v>374</v>
      </c>
      <c r="V139" t="s">
        <v>310</v>
      </c>
    </row>
    <row r="140" spans="1:23" x14ac:dyDescent="0.3">
      <c r="A140" t="s">
        <v>556</v>
      </c>
      <c r="B140" t="s">
        <v>284</v>
      </c>
      <c r="C140" t="s">
        <v>556</v>
      </c>
      <c r="D140" t="s">
        <v>284</v>
      </c>
      <c r="E140" t="s">
        <v>787</v>
      </c>
      <c r="F140" t="s">
        <v>788</v>
      </c>
      <c r="G140" t="s">
        <v>785</v>
      </c>
      <c r="H140" t="s">
        <v>373</v>
      </c>
      <c r="I140" t="s">
        <v>472</v>
      </c>
      <c r="J140" t="s">
        <v>473</v>
      </c>
      <c r="Q140">
        <v>21</v>
      </c>
      <c r="R140" t="s">
        <v>612</v>
      </c>
      <c r="S140" t="s">
        <v>39</v>
      </c>
      <c r="T140" t="s">
        <v>790</v>
      </c>
      <c r="U140" t="s">
        <v>334</v>
      </c>
      <c r="V140" t="s">
        <v>39</v>
      </c>
      <c r="W140" t="s">
        <v>39</v>
      </c>
    </row>
    <row r="141" spans="1:23" x14ac:dyDescent="0.3">
      <c r="A141" t="s">
        <v>554</v>
      </c>
      <c r="B141" t="s">
        <v>259</v>
      </c>
      <c r="C141" t="s">
        <v>554</v>
      </c>
      <c r="D141" t="s">
        <v>259</v>
      </c>
      <c r="E141" t="s">
        <v>791</v>
      </c>
      <c r="F141" t="s">
        <v>792</v>
      </c>
      <c r="G141" t="s">
        <v>785</v>
      </c>
      <c r="H141" t="s">
        <v>373</v>
      </c>
      <c r="I141" t="s">
        <v>472</v>
      </c>
      <c r="J141" t="s">
        <v>473</v>
      </c>
      <c r="Q141">
        <v>24</v>
      </c>
      <c r="R141" t="s">
        <v>596</v>
      </c>
      <c r="S141" t="s">
        <v>44</v>
      </c>
      <c r="T141" t="s">
        <v>790</v>
      </c>
      <c r="U141" t="s">
        <v>334</v>
      </c>
      <c r="V141" t="s">
        <v>44</v>
      </c>
      <c r="W141" t="s">
        <v>44</v>
      </c>
    </row>
    <row r="142" spans="1:23" x14ac:dyDescent="0.3">
      <c r="A142" t="s">
        <v>555</v>
      </c>
      <c r="B142" t="s">
        <v>269</v>
      </c>
      <c r="C142" t="s">
        <v>555</v>
      </c>
      <c r="D142" t="s">
        <v>269</v>
      </c>
      <c r="E142" t="s">
        <v>791</v>
      </c>
      <c r="F142" t="s">
        <v>792</v>
      </c>
      <c r="G142" t="s">
        <v>785</v>
      </c>
      <c r="H142" t="s">
        <v>373</v>
      </c>
      <c r="I142" t="s">
        <v>472</v>
      </c>
      <c r="J142" t="s">
        <v>473</v>
      </c>
      <c r="Q142">
        <v>25</v>
      </c>
      <c r="R142" t="s">
        <v>602</v>
      </c>
      <c r="S142" t="s">
        <v>116</v>
      </c>
      <c r="T142" t="s">
        <v>790</v>
      </c>
      <c r="U142" t="s">
        <v>334</v>
      </c>
      <c r="V142" t="s">
        <v>116</v>
      </c>
      <c r="W142" t="s">
        <v>116</v>
      </c>
    </row>
    <row r="143" spans="1:23" x14ac:dyDescent="0.3">
      <c r="A143" t="s">
        <v>535</v>
      </c>
      <c r="B143" t="s">
        <v>33</v>
      </c>
      <c r="C143" t="s">
        <v>535</v>
      </c>
      <c r="D143" t="s">
        <v>33</v>
      </c>
      <c r="E143" t="s">
        <v>793</v>
      </c>
      <c r="F143" t="s">
        <v>794</v>
      </c>
      <c r="G143" t="s">
        <v>785</v>
      </c>
      <c r="H143" t="s">
        <v>373</v>
      </c>
      <c r="I143" t="s">
        <v>472</v>
      </c>
      <c r="J143" t="s">
        <v>473</v>
      </c>
      <c r="Q143">
        <v>28</v>
      </c>
      <c r="R143" t="s">
        <v>606</v>
      </c>
      <c r="S143" t="s">
        <v>147</v>
      </c>
      <c r="T143" t="s">
        <v>790</v>
      </c>
      <c r="U143" t="s">
        <v>334</v>
      </c>
      <c r="V143" t="s">
        <v>147</v>
      </c>
      <c r="W143" t="s">
        <v>147</v>
      </c>
    </row>
    <row r="144" spans="1:23" x14ac:dyDescent="0.3">
      <c r="A144" t="s">
        <v>557</v>
      </c>
      <c r="B144" t="s">
        <v>306</v>
      </c>
      <c r="C144" t="s">
        <v>557</v>
      </c>
      <c r="D144" t="s">
        <v>306</v>
      </c>
      <c r="E144" t="s">
        <v>793</v>
      </c>
      <c r="F144" t="s">
        <v>794</v>
      </c>
      <c r="G144" t="s">
        <v>785</v>
      </c>
      <c r="H144" t="s">
        <v>373</v>
      </c>
      <c r="I144" t="s">
        <v>472</v>
      </c>
      <c r="J144" t="s">
        <v>473</v>
      </c>
      <c r="Q144">
        <v>31</v>
      </c>
      <c r="R144" t="s">
        <v>610</v>
      </c>
      <c r="S144" t="s">
        <v>188</v>
      </c>
      <c r="T144" t="s">
        <v>790</v>
      </c>
      <c r="U144" t="s">
        <v>334</v>
      </c>
      <c r="V144" t="s">
        <v>188</v>
      </c>
      <c r="W144" t="s">
        <v>188</v>
      </c>
    </row>
    <row r="145" spans="1:23" x14ac:dyDescent="0.3">
      <c r="A145" t="s">
        <v>540</v>
      </c>
      <c r="B145" t="s">
        <v>51</v>
      </c>
      <c r="C145" t="s">
        <v>540</v>
      </c>
      <c r="D145" t="s">
        <v>51</v>
      </c>
      <c r="E145" t="s">
        <v>795</v>
      </c>
      <c r="F145" t="s">
        <v>796</v>
      </c>
      <c r="G145" t="s">
        <v>785</v>
      </c>
      <c r="H145" t="s">
        <v>373</v>
      </c>
      <c r="I145" t="s">
        <v>472</v>
      </c>
      <c r="J145" t="s">
        <v>473</v>
      </c>
      <c r="Q145">
        <v>34</v>
      </c>
      <c r="R145" t="s">
        <v>604</v>
      </c>
      <c r="S145" t="s">
        <v>195</v>
      </c>
      <c r="T145" t="s">
        <v>790</v>
      </c>
      <c r="U145" t="s">
        <v>334</v>
      </c>
      <c r="V145" t="s">
        <v>195</v>
      </c>
      <c r="W145" t="s">
        <v>195</v>
      </c>
    </row>
    <row r="146" spans="1:23" x14ac:dyDescent="0.3">
      <c r="A146" t="s">
        <v>544</v>
      </c>
      <c r="B146" t="s">
        <v>199</v>
      </c>
      <c r="C146" t="s">
        <v>544</v>
      </c>
      <c r="D146" t="s">
        <v>199</v>
      </c>
      <c r="E146" t="s">
        <v>795</v>
      </c>
      <c r="F146" t="s">
        <v>796</v>
      </c>
      <c r="G146" t="s">
        <v>785</v>
      </c>
      <c r="H146" t="s">
        <v>373</v>
      </c>
      <c r="I146" t="s">
        <v>472</v>
      </c>
      <c r="J146" t="s">
        <v>473</v>
      </c>
      <c r="Q146">
        <v>37</v>
      </c>
      <c r="R146" t="s">
        <v>616</v>
      </c>
      <c r="S146" t="s">
        <v>244</v>
      </c>
      <c r="T146" t="s">
        <v>790</v>
      </c>
      <c r="U146" t="s">
        <v>334</v>
      </c>
      <c r="V146" t="s">
        <v>244</v>
      </c>
      <c r="W146" t="s">
        <v>244</v>
      </c>
    </row>
    <row r="147" spans="1:23" x14ac:dyDescent="0.3">
      <c r="A147" t="s">
        <v>548</v>
      </c>
      <c r="B147" t="s">
        <v>214</v>
      </c>
      <c r="C147" t="s">
        <v>548</v>
      </c>
      <c r="D147" t="s">
        <v>214</v>
      </c>
      <c r="E147" t="s">
        <v>795</v>
      </c>
      <c r="F147" t="s">
        <v>796</v>
      </c>
      <c r="G147" t="s">
        <v>785</v>
      </c>
      <c r="H147" t="s">
        <v>373</v>
      </c>
      <c r="I147" t="s">
        <v>472</v>
      </c>
      <c r="J147" t="s">
        <v>473</v>
      </c>
      <c r="Q147">
        <v>40</v>
      </c>
      <c r="R147" t="s">
        <v>797</v>
      </c>
      <c r="S147" t="s">
        <v>76</v>
      </c>
      <c r="T147" t="s">
        <v>798</v>
      </c>
      <c r="U147" t="s">
        <v>336</v>
      </c>
      <c r="V147" t="s">
        <v>76</v>
      </c>
      <c r="W147" t="s">
        <v>76</v>
      </c>
    </row>
    <row r="148" spans="1:23" x14ac:dyDescent="0.3">
      <c r="A148" t="s">
        <v>799</v>
      </c>
      <c r="B148" t="s">
        <v>204</v>
      </c>
      <c r="C148" t="s">
        <v>799</v>
      </c>
      <c r="D148" t="s">
        <v>204</v>
      </c>
      <c r="E148" t="s">
        <v>800</v>
      </c>
      <c r="F148" t="s">
        <v>204</v>
      </c>
      <c r="G148" t="s">
        <v>801</v>
      </c>
      <c r="H148" t="s">
        <v>802</v>
      </c>
      <c r="I148" t="s">
        <v>436</v>
      </c>
      <c r="J148" t="s">
        <v>437</v>
      </c>
      <c r="Q148">
        <v>43</v>
      </c>
      <c r="R148" t="s">
        <v>803</v>
      </c>
      <c r="S148" t="s">
        <v>121</v>
      </c>
      <c r="T148" t="s">
        <v>798</v>
      </c>
      <c r="U148" t="s">
        <v>336</v>
      </c>
      <c r="V148" t="s">
        <v>121</v>
      </c>
      <c r="W148" t="s">
        <v>121</v>
      </c>
    </row>
    <row r="149" spans="1:23" x14ac:dyDescent="0.3">
      <c r="A149" t="s">
        <v>804</v>
      </c>
      <c r="B149" t="s">
        <v>250</v>
      </c>
      <c r="C149" t="s">
        <v>804</v>
      </c>
      <c r="D149" t="s">
        <v>250</v>
      </c>
      <c r="E149" t="s">
        <v>805</v>
      </c>
      <c r="F149" t="s">
        <v>250</v>
      </c>
      <c r="G149" t="s">
        <v>801</v>
      </c>
      <c r="H149" t="s">
        <v>802</v>
      </c>
      <c r="I149" t="s">
        <v>436</v>
      </c>
      <c r="J149" t="s">
        <v>437</v>
      </c>
      <c r="Q149">
        <v>46</v>
      </c>
      <c r="R149" t="s">
        <v>806</v>
      </c>
      <c r="S149" t="s">
        <v>126</v>
      </c>
      <c r="T149" t="s">
        <v>798</v>
      </c>
      <c r="U149" t="s">
        <v>336</v>
      </c>
      <c r="V149" t="s">
        <v>126</v>
      </c>
      <c r="W149" t="s">
        <v>126</v>
      </c>
    </row>
    <row r="150" spans="1:23" x14ac:dyDescent="0.3">
      <c r="A150" t="s">
        <v>807</v>
      </c>
      <c r="B150" t="s">
        <v>143</v>
      </c>
      <c r="C150" t="s">
        <v>807</v>
      </c>
      <c r="D150" t="s">
        <v>143</v>
      </c>
      <c r="E150" t="s">
        <v>808</v>
      </c>
      <c r="F150" t="s">
        <v>143</v>
      </c>
      <c r="G150" t="s">
        <v>801</v>
      </c>
      <c r="H150" t="s">
        <v>802</v>
      </c>
      <c r="I150" t="s">
        <v>436</v>
      </c>
      <c r="J150" t="s">
        <v>437</v>
      </c>
      <c r="Q150">
        <v>49</v>
      </c>
      <c r="R150" t="s">
        <v>809</v>
      </c>
      <c r="S150" t="s">
        <v>213</v>
      </c>
      <c r="T150" t="s">
        <v>798</v>
      </c>
      <c r="U150" t="s">
        <v>336</v>
      </c>
      <c r="V150" t="s">
        <v>213</v>
      </c>
      <c r="W150" t="s">
        <v>213</v>
      </c>
    </row>
    <row r="151" spans="1:23" x14ac:dyDescent="0.3">
      <c r="A151" t="s">
        <v>561</v>
      </c>
      <c r="B151" t="s">
        <v>98</v>
      </c>
      <c r="C151" t="s">
        <v>561</v>
      </c>
      <c r="D151" t="s">
        <v>98</v>
      </c>
      <c r="E151" t="s">
        <v>810</v>
      </c>
      <c r="F151" t="s">
        <v>811</v>
      </c>
      <c r="G151" t="s">
        <v>801</v>
      </c>
      <c r="H151" t="s">
        <v>802</v>
      </c>
      <c r="I151" t="s">
        <v>436</v>
      </c>
      <c r="J151" t="s">
        <v>437</v>
      </c>
      <c r="Q151">
        <v>52</v>
      </c>
      <c r="R151" t="s">
        <v>812</v>
      </c>
      <c r="S151" t="s">
        <v>224</v>
      </c>
      <c r="T151" t="s">
        <v>798</v>
      </c>
      <c r="U151" t="s">
        <v>336</v>
      </c>
      <c r="V151" t="s">
        <v>224</v>
      </c>
      <c r="W151" t="s">
        <v>224</v>
      </c>
    </row>
    <row r="152" spans="1:23" x14ac:dyDescent="0.3">
      <c r="A152" t="s">
        <v>562</v>
      </c>
      <c r="B152" t="s">
        <v>106</v>
      </c>
      <c r="C152" t="s">
        <v>562</v>
      </c>
      <c r="D152" t="s">
        <v>106</v>
      </c>
      <c r="E152" t="s">
        <v>810</v>
      </c>
      <c r="F152" t="s">
        <v>811</v>
      </c>
      <c r="G152" t="s">
        <v>801</v>
      </c>
      <c r="H152" t="s">
        <v>802</v>
      </c>
      <c r="I152" t="s">
        <v>436</v>
      </c>
      <c r="J152" t="s">
        <v>437</v>
      </c>
      <c r="Q152">
        <v>55</v>
      </c>
      <c r="R152" t="s">
        <v>813</v>
      </c>
      <c r="S152" t="s">
        <v>227</v>
      </c>
      <c r="T152" t="s">
        <v>798</v>
      </c>
      <c r="U152" t="s">
        <v>336</v>
      </c>
      <c r="V152" t="s">
        <v>227</v>
      </c>
      <c r="W152" t="s">
        <v>227</v>
      </c>
    </row>
    <row r="153" spans="1:23" x14ac:dyDescent="0.3">
      <c r="A153" t="s">
        <v>568</v>
      </c>
      <c r="B153" t="s">
        <v>114</v>
      </c>
      <c r="C153" t="s">
        <v>568</v>
      </c>
      <c r="D153" t="s">
        <v>114</v>
      </c>
      <c r="E153" t="s">
        <v>810</v>
      </c>
      <c r="F153" t="s">
        <v>811</v>
      </c>
      <c r="G153" t="s">
        <v>801</v>
      </c>
      <c r="H153" t="s">
        <v>802</v>
      </c>
      <c r="I153" t="s">
        <v>436</v>
      </c>
      <c r="J153" t="s">
        <v>437</v>
      </c>
      <c r="Q153">
        <v>58</v>
      </c>
      <c r="R153" t="s">
        <v>814</v>
      </c>
      <c r="S153" t="s">
        <v>230</v>
      </c>
      <c r="T153" t="s">
        <v>798</v>
      </c>
      <c r="U153" t="s">
        <v>336</v>
      </c>
      <c r="V153" t="s">
        <v>230</v>
      </c>
      <c r="W153" t="s">
        <v>230</v>
      </c>
    </row>
    <row r="154" spans="1:23" x14ac:dyDescent="0.3">
      <c r="A154" t="s">
        <v>572</v>
      </c>
      <c r="B154" t="s">
        <v>131</v>
      </c>
      <c r="C154" t="s">
        <v>572</v>
      </c>
      <c r="D154" t="s">
        <v>131</v>
      </c>
      <c r="E154" t="s">
        <v>810</v>
      </c>
      <c r="F154" t="s">
        <v>811</v>
      </c>
      <c r="G154" t="s">
        <v>801</v>
      </c>
      <c r="H154" t="s">
        <v>802</v>
      </c>
      <c r="I154" t="s">
        <v>436</v>
      </c>
      <c r="J154" t="s">
        <v>437</v>
      </c>
      <c r="Q154">
        <v>61</v>
      </c>
      <c r="R154" t="s">
        <v>526</v>
      </c>
      <c r="S154" t="s">
        <v>11</v>
      </c>
      <c r="T154" t="s">
        <v>815</v>
      </c>
      <c r="U154" t="s">
        <v>337</v>
      </c>
      <c r="V154" t="s">
        <v>11</v>
      </c>
      <c r="W154" t="s">
        <v>11</v>
      </c>
    </row>
    <row r="155" spans="1:23" x14ac:dyDescent="0.3">
      <c r="A155" t="s">
        <v>560</v>
      </c>
      <c r="B155" t="s">
        <v>91</v>
      </c>
      <c r="C155" t="s">
        <v>560</v>
      </c>
      <c r="D155" t="s">
        <v>91</v>
      </c>
      <c r="E155" t="s">
        <v>816</v>
      </c>
      <c r="F155" t="s">
        <v>817</v>
      </c>
      <c r="G155" t="s">
        <v>801</v>
      </c>
      <c r="H155" t="s">
        <v>802</v>
      </c>
      <c r="I155" t="s">
        <v>436</v>
      </c>
      <c r="J155" t="s">
        <v>437</v>
      </c>
      <c r="Q155">
        <v>64</v>
      </c>
      <c r="R155" t="s">
        <v>530</v>
      </c>
      <c r="S155" t="s">
        <v>23</v>
      </c>
      <c r="T155" t="s">
        <v>815</v>
      </c>
      <c r="U155" t="s">
        <v>337</v>
      </c>
      <c r="V155" t="s">
        <v>23</v>
      </c>
      <c r="W155" t="s">
        <v>23</v>
      </c>
    </row>
    <row r="156" spans="1:23" x14ac:dyDescent="0.3">
      <c r="A156" t="s">
        <v>574</v>
      </c>
      <c r="B156" t="s">
        <v>177</v>
      </c>
      <c r="C156" t="s">
        <v>574</v>
      </c>
      <c r="D156" t="s">
        <v>177</v>
      </c>
      <c r="E156" t="s">
        <v>816</v>
      </c>
      <c r="F156" t="s">
        <v>817</v>
      </c>
      <c r="G156" t="s">
        <v>801</v>
      </c>
      <c r="H156" t="s">
        <v>802</v>
      </c>
      <c r="I156" t="s">
        <v>436</v>
      </c>
      <c r="J156" t="s">
        <v>437</v>
      </c>
      <c r="Q156">
        <v>67</v>
      </c>
      <c r="R156" t="s">
        <v>537</v>
      </c>
      <c r="S156" t="s">
        <v>48</v>
      </c>
      <c r="T156" t="s">
        <v>815</v>
      </c>
      <c r="U156" t="s">
        <v>337</v>
      </c>
      <c r="V156" t="s">
        <v>48</v>
      </c>
      <c r="W156" t="s">
        <v>48</v>
      </c>
    </row>
    <row r="157" spans="1:23" x14ac:dyDescent="0.3">
      <c r="A157" t="s">
        <v>580</v>
      </c>
      <c r="B157" t="s">
        <v>275</v>
      </c>
      <c r="C157" t="s">
        <v>580</v>
      </c>
      <c r="D157" t="s">
        <v>275</v>
      </c>
      <c r="E157" t="s">
        <v>816</v>
      </c>
      <c r="F157" t="s">
        <v>817</v>
      </c>
      <c r="G157" t="s">
        <v>801</v>
      </c>
      <c r="H157" t="s">
        <v>802</v>
      </c>
      <c r="I157" t="s">
        <v>436</v>
      </c>
      <c r="J157" t="s">
        <v>437</v>
      </c>
      <c r="Q157">
        <v>70</v>
      </c>
      <c r="R157" t="s">
        <v>541</v>
      </c>
      <c r="S157" t="s">
        <v>112</v>
      </c>
      <c r="T157" t="s">
        <v>815</v>
      </c>
      <c r="U157" t="s">
        <v>337</v>
      </c>
      <c r="V157" t="s">
        <v>112</v>
      </c>
      <c r="W157" t="s">
        <v>112</v>
      </c>
    </row>
    <row r="158" spans="1:23" x14ac:dyDescent="0.3">
      <c r="A158" t="s">
        <v>585</v>
      </c>
      <c r="B158" t="s">
        <v>308</v>
      </c>
      <c r="C158" t="s">
        <v>585</v>
      </c>
      <c r="D158" t="s">
        <v>308</v>
      </c>
      <c r="E158" t="s">
        <v>816</v>
      </c>
      <c r="F158" t="s">
        <v>817</v>
      </c>
      <c r="G158" t="s">
        <v>801</v>
      </c>
      <c r="H158" t="s">
        <v>802</v>
      </c>
      <c r="I158" t="s">
        <v>436</v>
      </c>
      <c r="J158" t="s">
        <v>437</v>
      </c>
      <c r="Q158">
        <v>73</v>
      </c>
      <c r="R158" t="s">
        <v>532</v>
      </c>
      <c r="S158" t="s">
        <v>166</v>
      </c>
      <c r="T158" t="s">
        <v>815</v>
      </c>
      <c r="U158" t="s">
        <v>337</v>
      </c>
      <c r="V158" t="s">
        <v>166</v>
      </c>
      <c r="W158" t="s">
        <v>166</v>
      </c>
    </row>
    <row r="159" spans="1:23" x14ac:dyDescent="0.3">
      <c r="A159" t="s">
        <v>558</v>
      </c>
      <c r="B159" t="s">
        <v>22</v>
      </c>
      <c r="C159" t="s">
        <v>558</v>
      </c>
      <c r="D159" t="s">
        <v>22</v>
      </c>
      <c r="E159" t="s">
        <v>818</v>
      </c>
      <c r="F159" t="s">
        <v>819</v>
      </c>
      <c r="G159" t="s">
        <v>801</v>
      </c>
      <c r="H159" t="s">
        <v>802</v>
      </c>
      <c r="I159" t="s">
        <v>436</v>
      </c>
      <c r="J159" t="s">
        <v>437</v>
      </c>
      <c r="Q159">
        <v>109</v>
      </c>
      <c r="R159" t="s">
        <v>534</v>
      </c>
      <c r="S159" t="s">
        <v>178</v>
      </c>
      <c r="T159" t="s">
        <v>815</v>
      </c>
      <c r="U159" t="s">
        <v>337</v>
      </c>
      <c r="V159" t="s">
        <v>178</v>
      </c>
      <c r="W159" t="s">
        <v>178</v>
      </c>
    </row>
    <row r="160" spans="1:23" x14ac:dyDescent="0.3">
      <c r="A160" t="s">
        <v>570</v>
      </c>
      <c r="B160" t="s">
        <v>128</v>
      </c>
      <c r="C160" t="s">
        <v>570</v>
      </c>
      <c r="D160" t="s">
        <v>128</v>
      </c>
      <c r="E160" t="s">
        <v>818</v>
      </c>
      <c r="F160" t="s">
        <v>819</v>
      </c>
      <c r="G160" t="s">
        <v>801</v>
      </c>
      <c r="H160" t="s">
        <v>802</v>
      </c>
      <c r="I160" t="s">
        <v>436</v>
      </c>
      <c r="J160" t="s">
        <v>437</v>
      </c>
      <c r="Q160">
        <v>111</v>
      </c>
      <c r="R160" t="s">
        <v>543</v>
      </c>
      <c r="S160" t="s">
        <v>221</v>
      </c>
      <c r="T160" t="s">
        <v>815</v>
      </c>
      <c r="U160" t="s">
        <v>337</v>
      </c>
      <c r="V160" t="s">
        <v>221</v>
      </c>
      <c r="W160" t="s">
        <v>221</v>
      </c>
    </row>
    <row r="161" spans="1:22" x14ac:dyDescent="0.3">
      <c r="A161" t="s">
        <v>577</v>
      </c>
      <c r="B161" t="s">
        <v>222</v>
      </c>
      <c r="C161" t="s">
        <v>577</v>
      </c>
      <c r="D161" t="s">
        <v>222</v>
      </c>
      <c r="E161" t="s">
        <v>818</v>
      </c>
      <c r="F161" t="s">
        <v>819</v>
      </c>
      <c r="G161" t="s">
        <v>801</v>
      </c>
      <c r="H161" t="s">
        <v>802</v>
      </c>
      <c r="I161" t="s">
        <v>436</v>
      </c>
      <c r="J161" t="s">
        <v>437</v>
      </c>
      <c r="Q161">
        <v>232</v>
      </c>
      <c r="R161" t="s">
        <v>820</v>
      </c>
      <c r="S161" t="s">
        <v>15</v>
      </c>
      <c r="T161" t="s">
        <v>821</v>
      </c>
      <c r="U161" t="s">
        <v>822</v>
      </c>
      <c r="V161" t="s">
        <v>15</v>
      </c>
    </row>
    <row r="162" spans="1:22" x14ac:dyDescent="0.3">
      <c r="A162" t="s">
        <v>823</v>
      </c>
      <c r="B162" t="s">
        <v>133</v>
      </c>
      <c r="C162" t="s">
        <v>823</v>
      </c>
      <c r="D162" t="s">
        <v>133</v>
      </c>
      <c r="E162" t="s">
        <v>824</v>
      </c>
      <c r="F162" t="s">
        <v>133</v>
      </c>
      <c r="G162" t="s">
        <v>825</v>
      </c>
      <c r="H162" t="s">
        <v>826</v>
      </c>
      <c r="I162" t="s">
        <v>827</v>
      </c>
      <c r="J162" t="s">
        <v>828</v>
      </c>
      <c r="Q162">
        <v>233</v>
      </c>
      <c r="R162" t="s">
        <v>829</v>
      </c>
      <c r="S162" t="s">
        <v>17</v>
      </c>
      <c r="T162" t="s">
        <v>821</v>
      </c>
      <c r="U162" t="s">
        <v>822</v>
      </c>
      <c r="V162" t="s">
        <v>17</v>
      </c>
    </row>
    <row r="163" spans="1:22" x14ac:dyDescent="0.3">
      <c r="A163" t="s">
        <v>830</v>
      </c>
      <c r="B163" t="s">
        <v>46</v>
      </c>
      <c r="C163" t="s">
        <v>830</v>
      </c>
      <c r="D163" t="s">
        <v>46</v>
      </c>
      <c r="E163" t="s">
        <v>831</v>
      </c>
      <c r="F163" t="s">
        <v>832</v>
      </c>
      <c r="G163" t="s">
        <v>825</v>
      </c>
      <c r="H163" t="s">
        <v>826</v>
      </c>
      <c r="I163" t="s">
        <v>827</v>
      </c>
      <c r="J163" t="s">
        <v>828</v>
      </c>
      <c r="Q163">
        <v>234</v>
      </c>
      <c r="R163" t="s">
        <v>833</v>
      </c>
      <c r="S163" t="s">
        <v>27</v>
      </c>
      <c r="T163" t="s">
        <v>821</v>
      </c>
      <c r="U163" t="s">
        <v>822</v>
      </c>
      <c r="V163" t="s">
        <v>27</v>
      </c>
    </row>
    <row r="164" spans="1:22" x14ac:dyDescent="0.3">
      <c r="A164" t="s">
        <v>834</v>
      </c>
      <c r="B164" t="s">
        <v>164</v>
      </c>
      <c r="C164" t="s">
        <v>834</v>
      </c>
      <c r="D164" t="s">
        <v>164</v>
      </c>
      <c r="E164" t="s">
        <v>831</v>
      </c>
      <c r="F164" t="s">
        <v>832</v>
      </c>
      <c r="G164" t="s">
        <v>825</v>
      </c>
      <c r="H164" t="s">
        <v>826</v>
      </c>
      <c r="I164" t="s">
        <v>827</v>
      </c>
      <c r="J164" t="s">
        <v>828</v>
      </c>
      <c r="Q164">
        <v>235</v>
      </c>
      <c r="R164" t="s">
        <v>835</v>
      </c>
      <c r="S164" t="s">
        <v>40</v>
      </c>
      <c r="T164" t="s">
        <v>821</v>
      </c>
      <c r="U164" t="s">
        <v>822</v>
      </c>
      <c r="V164" t="s">
        <v>40</v>
      </c>
    </row>
    <row r="165" spans="1:22" x14ac:dyDescent="0.3">
      <c r="A165" t="s">
        <v>836</v>
      </c>
      <c r="B165" t="s">
        <v>209</v>
      </c>
      <c r="C165" t="s">
        <v>836</v>
      </c>
      <c r="D165" t="s">
        <v>209</v>
      </c>
      <c r="E165" t="s">
        <v>831</v>
      </c>
      <c r="F165" t="s">
        <v>832</v>
      </c>
      <c r="G165" t="s">
        <v>825</v>
      </c>
      <c r="H165" t="s">
        <v>826</v>
      </c>
      <c r="I165" t="s">
        <v>827</v>
      </c>
      <c r="J165" t="s">
        <v>828</v>
      </c>
      <c r="Q165">
        <v>236</v>
      </c>
      <c r="R165" t="s">
        <v>837</v>
      </c>
      <c r="S165" t="s">
        <v>45</v>
      </c>
      <c r="T165" t="s">
        <v>821</v>
      </c>
      <c r="U165" t="s">
        <v>822</v>
      </c>
      <c r="V165" t="s">
        <v>45</v>
      </c>
    </row>
    <row r="166" spans="1:22" x14ac:dyDescent="0.3">
      <c r="A166" t="s">
        <v>838</v>
      </c>
      <c r="B166" t="s">
        <v>314</v>
      </c>
      <c r="C166" t="s">
        <v>838</v>
      </c>
      <c r="D166" t="s">
        <v>314</v>
      </c>
      <c r="E166" t="s">
        <v>831</v>
      </c>
      <c r="F166" t="s">
        <v>832</v>
      </c>
      <c r="G166" t="s">
        <v>825</v>
      </c>
      <c r="H166" t="s">
        <v>826</v>
      </c>
      <c r="I166" t="s">
        <v>827</v>
      </c>
      <c r="J166" t="s">
        <v>828</v>
      </c>
      <c r="Q166">
        <v>237</v>
      </c>
      <c r="R166" t="s">
        <v>839</v>
      </c>
      <c r="S166" t="s">
        <v>78</v>
      </c>
      <c r="T166" t="s">
        <v>821</v>
      </c>
      <c r="U166" t="s">
        <v>822</v>
      </c>
      <c r="V166" t="s">
        <v>78</v>
      </c>
    </row>
    <row r="167" spans="1:22" x14ac:dyDescent="0.3">
      <c r="A167" t="s">
        <v>840</v>
      </c>
      <c r="B167" t="s">
        <v>316</v>
      </c>
      <c r="C167" t="s">
        <v>840</v>
      </c>
      <c r="D167" t="s">
        <v>316</v>
      </c>
      <c r="E167" t="s">
        <v>831</v>
      </c>
      <c r="F167" t="s">
        <v>832</v>
      </c>
      <c r="G167" t="s">
        <v>825</v>
      </c>
      <c r="H167" t="s">
        <v>826</v>
      </c>
      <c r="I167" t="s">
        <v>827</v>
      </c>
      <c r="J167" t="s">
        <v>828</v>
      </c>
      <c r="Q167">
        <v>238</v>
      </c>
      <c r="R167" t="s">
        <v>841</v>
      </c>
      <c r="S167" t="s">
        <v>88</v>
      </c>
      <c r="T167" t="s">
        <v>821</v>
      </c>
      <c r="U167" t="s">
        <v>822</v>
      </c>
      <c r="V167" t="s">
        <v>88</v>
      </c>
    </row>
    <row r="168" spans="1:22" x14ac:dyDescent="0.3">
      <c r="A168" t="s">
        <v>842</v>
      </c>
      <c r="B168" t="s">
        <v>318</v>
      </c>
      <c r="C168" t="s">
        <v>842</v>
      </c>
      <c r="D168" t="s">
        <v>318</v>
      </c>
      <c r="E168" t="s">
        <v>831</v>
      </c>
      <c r="F168" t="s">
        <v>832</v>
      </c>
      <c r="G168" t="s">
        <v>825</v>
      </c>
      <c r="H168" t="s">
        <v>826</v>
      </c>
      <c r="I168" t="s">
        <v>827</v>
      </c>
      <c r="J168" t="s">
        <v>828</v>
      </c>
      <c r="Q168">
        <v>239</v>
      </c>
      <c r="R168" t="s">
        <v>843</v>
      </c>
      <c r="S168" t="s">
        <v>101</v>
      </c>
      <c r="T168" t="s">
        <v>821</v>
      </c>
      <c r="U168" t="s">
        <v>822</v>
      </c>
      <c r="V168" t="s">
        <v>101</v>
      </c>
    </row>
    <row r="169" spans="1:22" x14ac:dyDescent="0.3">
      <c r="A169" t="s">
        <v>844</v>
      </c>
      <c r="B169" t="s">
        <v>192</v>
      </c>
      <c r="C169" t="s">
        <v>844</v>
      </c>
      <c r="D169" t="s">
        <v>192</v>
      </c>
      <c r="E169" t="s">
        <v>845</v>
      </c>
      <c r="F169" t="s">
        <v>846</v>
      </c>
      <c r="G169" t="s">
        <v>825</v>
      </c>
      <c r="H169" t="s">
        <v>826</v>
      </c>
      <c r="I169" t="s">
        <v>827</v>
      </c>
      <c r="J169" t="s">
        <v>828</v>
      </c>
      <c r="Q169">
        <v>240</v>
      </c>
      <c r="R169" t="s">
        <v>847</v>
      </c>
      <c r="S169" t="s">
        <v>117</v>
      </c>
      <c r="T169" t="s">
        <v>821</v>
      </c>
      <c r="U169" t="s">
        <v>822</v>
      </c>
      <c r="V169" t="s">
        <v>117</v>
      </c>
    </row>
    <row r="170" spans="1:22" x14ac:dyDescent="0.3">
      <c r="A170" t="s">
        <v>848</v>
      </c>
      <c r="B170" t="s">
        <v>197</v>
      </c>
      <c r="C170" t="s">
        <v>848</v>
      </c>
      <c r="D170" t="s">
        <v>197</v>
      </c>
      <c r="E170" t="s">
        <v>845</v>
      </c>
      <c r="F170" t="s">
        <v>846</v>
      </c>
      <c r="G170" t="s">
        <v>825</v>
      </c>
      <c r="H170" t="s">
        <v>826</v>
      </c>
      <c r="I170" t="s">
        <v>827</v>
      </c>
      <c r="J170" t="s">
        <v>828</v>
      </c>
      <c r="Q170">
        <v>241</v>
      </c>
      <c r="R170" t="s">
        <v>849</v>
      </c>
      <c r="S170" t="s">
        <v>127</v>
      </c>
      <c r="T170" t="s">
        <v>821</v>
      </c>
      <c r="U170" t="s">
        <v>822</v>
      </c>
      <c r="V170" t="s">
        <v>127</v>
      </c>
    </row>
    <row r="171" spans="1:22" x14ac:dyDescent="0.3">
      <c r="A171" t="s">
        <v>850</v>
      </c>
      <c r="B171" t="s">
        <v>219</v>
      </c>
      <c r="C171" t="s">
        <v>850</v>
      </c>
      <c r="D171" t="s">
        <v>219</v>
      </c>
      <c r="E171" t="s">
        <v>845</v>
      </c>
      <c r="F171" t="s">
        <v>846</v>
      </c>
      <c r="G171" t="s">
        <v>825</v>
      </c>
      <c r="H171" t="s">
        <v>826</v>
      </c>
      <c r="I171" t="s">
        <v>827</v>
      </c>
      <c r="J171" t="s">
        <v>828</v>
      </c>
      <c r="Q171">
        <v>242</v>
      </c>
      <c r="R171" t="s">
        <v>851</v>
      </c>
      <c r="S171" t="s">
        <v>132</v>
      </c>
      <c r="T171" t="s">
        <v>821</v>
      </c>
      <c r="U171" t="s">
        <v>822</v>
      </c>
      <c r="V171" t="s">
        <v>132</v>
      </c>
    </row>
    <row r="172" spans="1:22" x14ac:dyDescent="0.3">
      <c r="A172" t="s">
        <v>852</v>
      </c>
      <c r="B172" t="s">
        <v>262</v>
      </c>
      <c r="C172" t="s">
        <v>852</v>
      </c>
      <c r="D172" t="s">
        <v>262</v>
      </c>
      <c r="E172" t="s">
        <v>845</v>
      </c>
      <c r="F172" t="s">
        <v>846</v>
      </c>
      <c r="G172" t="s">
        <v>825</v>
      </c>
      <c r="H172" t="s">
        <v>826</v>
      </c>
      <c r="I172" t="s">
        <v>827</v>
      </c>
      <c r="J172" t="s">
        <v>828</v>
      </c>
      <c r="Q172">
        <v>243</v>
      </c>
      <c r="R172" t="s">
        <v>853</v>
      </c>
      <c r="S172" t="s">
        <v>136</v>
      </c>
      <c r="T172" t="s">
        <v>821</v>
      </c>
      <c r="U172" t="s">
        <v>822</v>
      </c>
      <c r="V172" t="s">
        <v>136</v>
      </c>
    </row>
    <row r="173" spans="1:22" x14ac:dyDescent="0.3">
      <c r="A173" t="s">
        <v>854</v>
      </c>
      <c r="B173" t="s">
        <v>293</v>
      </c>
      <c r="C173" t="s">
        <v>854</v>
      </c>
      <c r="D173" t="s">
        <v>293</v>
      </c>
      <c r="E173" t="s">
        <v>845</v>
      </c>
      <c r="F173" t="s">
        <v>846</v>
      </c>
      <c r="G173" t="s">
        <v>825</v>
      </c>
      <c r="H173" t="s">
        <v>826</v>
      </c>
      <c r="I173" t="s">
        <v>827</v>
      </c>
      <c r="J173" t="s">
        <v>828</v>
      </c>
      <c r="Q173">
        <v>244</v>
      </c>
      <c r="R173" t="s">
        <v>855</v>
      </c>
      <c r="S173" t="s">
        <v>139</v>
      </c>
      <c r="T173" t="s">
        <v>821</v>
      </c>
      <c r="U173" t="s">
        <v>822</v>
      </c>
      <c r="V173" t="s">
        <v>139</v>
      </c>
    </row>
    <row r="174" spans="1:22" x14ac:dyDescent="0.3">
      <c r="A174" t="s">
        <v>856</v>
      </c>
      <c r="B174" t="s">
        <v>857</v>
      </c>
      <c r="C174" t="s">
        <v>858</v>
      </c>
      <c r="D174" t="s">
        <v>859</v>
      </c>
      <c r="E174" t="s">
        <v>860</v>
      </c>
      <c r="F174" t="s">
        <v>861</v>
      </c>
      <c r="G174" t="s">
        <v>862</v>
      </c>
      <c r="H174" t="s">
        <v>863</v>
      </c>
      <c r="I174" t="s">
        <v>674</v>
      </c>
      <c r="J174" t="s">
        <v>675</v>
      </c>
      <c r="Q174">
        <v>245</v>
      </c>
      <c r="R174" t="s">
        <v>864</v>
      </c>
      <c r="S174" t="s">
        <v>149</v>
      </c>
      <c r="T174" t="s">
        <v>821</v>
      </c>
      <c r="U174" t="s">
        <v>822</v>
      </c>
      <c r="V174" t="s">
        <v>149</v>
      </c>
    </row>
    <row r="175" spans="1:22" x14ac:dyDescent="0.3">
      <c r="A175" t="s">
        <v>856</v>
      </c>
      <c r="B175" t="s">
        <v>857</v>
      </c>
      <c r="C175" t="s">
        <v>865</v>
      </c>
      <c r="D175" t="s">
        <v>866</v>
      </c>
      <c r="E175" t="s">
        <v>860</v>
      </c>
      <c r="F175" t="s">
        <v>861</v>
      </c>
      <c r="G175" t="s">
        <v>862</v>
      </c>
      <c r="H175" t="s">
        <v>863</v>
      </c>
      <c r="I175" t="s">
        <v>674</v>
      </c>
      <c r="J175" t="s">
        <v>675</v>
      </c>
      <c r="Q175">
        <v>246</v>
      </c>
      <c r="R175" t="s">
        <v>867</v>
      </c>
      <c r="S175" t="s">
        <v>170</v>
      </c>
      <c r="T175" t="s">
        <v>821</v>
      </c>
      <c r="U175" t="s">
        <v>822</v>
      </c>
      <c r="V175" t="s">
        <v>170</v>
      </c>
    </row>
    <row r="176" spans="1:22" x14ac:dyDescent="0.3">
      <c r="A176" t="s">
        <v>856</v>
      </c>
      <c r="B176" t="s">
        <v>857</v>
      </c>
      <c r="C176" t="s">
        <v>868</v>
      </c>
      <c r="D176" t="s">
        <v>869</v>
      </c>
      <c r="E176" t="s">
        <v>870</v>
      </c>
      <c r="F176" t="s">
        <v>871</v>
      </c>
      <c r="G176" t="s">
        <v>862</v>
      </c>
      <c r="H176" t="s">
        <v>863</v>
      </c>
      <c r="I176" t="s">
        <v>674</v>
      </c>
      <c r="J176" t="s">
        <v>675</v>
      </c>
      <c r="Q176">
        <v>247</v>
      </c>
      <c r="R176" t="s">
        <v>872</v>
      </c>
      <c r="S176" t="s">
        <v>207</v>
      </c>
      <c r="T176" t="s">
        <v>821</v>
      </c>
      <c r="U176" t="s">
        <v>822</v>
      </c>
      <c r="V176" t="s">
        <v>207</v>
      </c>
    </row>
    <row r="177" spans="1:22" x14ac:dyDescent="0.3">
      <c r="A177" t="s">
        <v>856</v>
      </c>
      <c r="B177" t="s">
        <v>857</v>
      </c>
      <c r="C177" t="s">
        <v>873</v>
      </c>
      <c r="D177" t="s">
        <v>874</v>
      </c>
      <c r="E177" t="s">
        <v>870</v>
      </c>
      <c r="F177" t="s">
        <v>871</v>
      </c>
      <c r="G177" t="s">
        <v>862</v>
      </c>
      <c r="H177" t="s">
        <v>863</v>
      </c>
      <c r="I177" t="s">
        <v>674</v>
      </c>
      <c r="J177" t="s">
        <v>675</v>
      </c>
      <c r="Q177">
        <v>248</v>
      </c>
      <c r="R177" t="s">
        <v>875</v>
      </c>
      <c r="S177" t="s">
        <v>212</v>
      </c>
      <c r="T177" t="s">
        <v>821</v>
      </c>
      <c r="U177" t="s">
        <v>822</v>
      </c>
      <c r="V177" t="s">
        <v>212</v>
      </c>
    </row>
    <row r="178" spans="1:22" x14ac:dyDescent="0.3">
      <c r="A178" t="s">
        <v>876</v>
      </c>
      <c r="B178" t="s">
        <v>877</v>
      </c>
      <c r="C178" t="s">
        <v>878</v>
      </c>
      <c r="D178" t="s">
        <v>879</v>
      </c>
      <c r="E178" t="s">
        <v>870</v>
      </c>
      <c r="F178" t="s">
        <v>871</v>
      </c>
      <c r="G178" t="s">
        <v>862</v>
      </c>
      <c r="H178" t="s">
        <v>863</v>
      </c>
      <c r="I178" t="s">
        <v>674</v>
      </c>
      <c r="J178" t="s">
        <v>675</v>
      </c>
      <c r="Q178">
        <v>249</v>
      </c>
      <c r="R178" t="s">
        <v>880</v>
      </c>
      <c r="S178" t="s">
        <v>266</v>
      </c>
      <c r="T178" t="s">
        <v>821</v>
      </c>
      <c r="U178" t="s">
        <v>822</v>
      </c>
      <c r="V178" t="s">
        <v>266</v>
      </c>
    </row>
    <row r="179" spans="1:22" x14ac:dyDescent="0.3">
      <c r="A179" t="s">
        <v>876</v>
      </c>
      <c r="B179" t="s">
        <v>877</v>
      </c>
      <c r="C179" t="s">
        <v>881</v>
      </c>
      <c r="D179" t="s">
        <v>882</v>
      </c>
      <c r="E179" t="s">
        <v>870</v>
      </c>
      <c r="F179" t="s">
        <v>871</v>
      </c>
      <c r="G179" t="s">
        <v>862</v>
      </c>
      <c r="H179" t="s">
        <v>863</v>
      </c>
      <c r="I179" t="s">
        <v>674</v>
      </c>
      <c r="J179" t="s">
        <v>675</v>
      </c>
      <c r="Q179">
        <v>250</v>
      </c>
      <c r="R179" t="s">
        <v>883</v>
      </c>
      <c r="S179" t="s">
        <v>290</v>
      </c>
      <c r="T179" t="s">
        <v>821</v>
      </c>
      <c r="U179" t="s">
        <v>822</v>
      </c>
      <c r="V179" t="s">
        <v>290</v>
      </c>
    </row>
    <row r="180" spans="1:22" x14ac:dyDescent="0.3">
      <c r="A180" t="s">
        <v>884</v>
      </c>
      <c r="B180" t="s">
        <v>885</v>
      </c>
      <c r="C180" t="s">
        <v>886</v>
      </c>
      <c r="D180" t="s">
        <v>887</v>
      </c>
      <c r="E180" t="s">
        <v>888</v>
      </c>
      <c r="F180" t="s">
        <v>889</v>
      </c>
      <c r="G180" t="s">
        <v>862</v>
      </c>
      <c r="H180" t="s">
        <v>863</v>
      </c>
      <c r="I180" t="s">
        <v>674</v>
      </c>
      <c r="J180" t="s">
        <v>675</v>
      </c>
      <c r="Q180">
        <v>113</v>
      </c>
      <c r="R180" t="s">
        <v>456</v>
      </c>
      <c r="S180" t="s">
        <v>63</v>
      </c>
      <c r="T180" t="s">
        <v>890</v>
      </c>
      <c r="U180" t="s">
        <v>338</v>
      </c>
      <c r="V180" t="s">
        <v>63</v>
      </c>
    </row>
    <row r="181" spans="1:22" x14ac:dyDescent="0.3">
      <c r="A181" t="s">
        <v>891</v>
      </c>
      <c r="B181" t="s">
        <v>892</v>
      </c>
      <c r="C181" t="s">
        <v>893</v>
      </c>
      <c r="D181" t="s">
        <v>894</v>
      </c>
      <c r="E181" t="s">
        <v>888</v>
      </c>
      <c r="F181" t="s">
        <v>889</v>
      </c>
      <c r="G181" t="s">
        <v>862</v>
      </c>
      <c r="H181" t="s">
        <v>863</v>
      </c>
      <c r="I181" t="s">
        <v>674</v>
      </c>
      <c r="J181" t="s">
        <v>675</v>
      </c>
      <c r="Q181">
        <v>115</v>
      </c>
      <c r="R181" t="s">
        <v>460</v>
      </c>
      <c r="S181" t="s">
        <v>200</v>
      </c>
      <c r="T181" t="s">
        <v>890</v>
      </c>
      <c r="U181" t="s">
        <v>338</v>
      </c>
      <c r="V181" t="s">
        <v>200</v>
      </c>
    </row>
    <row r="182" spans="1:22" x14ac:dyDescent="0.3">
      <c r="A182" t="s">
        <v>891</v>
      </c>
      <c r="B182" t="s">
        <v>892</v>
      </c>
      <c r="C182" t="s">
        <v>895</v>
      </c>
      <c r="D182" t="s">
        <v>896</v>
      </c>
      <c r="E182" t="s">
        <v>888</v>
      </c>
      <c r="F182" t="s">
        <v>889</v>
      </c>
      <c r="G182" t="s">
        <v>862</v>
      </c>
      <c r="H182" t="s">
        <v>863</v>
      </c>
      <c r="I182" t="s">
        <v>674</v>
      </c>
      <c r="J182" t="s">
        <v>675</v>
      </c>
      <c r="Q182">
        <v>117</v>
      </c>
      <c r="R182" t="s">
        <v>462</v>
      </c>
      <c r="S182" t="s">
        <v>245</v>
      </c>
      <c r="T182" t="s">
        <v>890</v>
      </c>
      <c r="U182" t="s">
        <v>338</v>
      </c>
      <c r="V182" t="s">
        <v>245</v>
      </c>
    </row>
    <row r="183" spans="1:22" x14ac:dyDescent="0.3">
      <c r="A183" t="s">
        <v>856</v>
      </c>
      <c r="B183" t="s">
        <v>857</v>
      </c>
      <c r="C183" t="s">
        <v>897</v>
      </c>
      <c r="D183" t="s">
        <v>898</v>
      </c>
      <c r="E183" t="s">
        <v>888</v>
      </c>
      <c r="F183" t="s">
        <v>889</v>
      </c>
      <c r="G183" t="s">
        <v>862</v>
      </c>
      <c r="H183" t="s">
        <v>863</v>
      </c>
      <c r="I183" t="s">
        <v>674</v>
      </c>
      <c r="J183" t="s">
        <v>675</v>
      </c>
      <c r="Q183">
        <v>119</v>
      </c>
      <c r="R183" t="s">
        <v>464</v>
      </c>
      <c r="S183" t="s">
        <v>287</v>
      </c>
      <c r="T183" t="s">
        <v>890</v>
      </c>
      <c r="U183" t="s">
        <v>338</v>
      </c>
      <c r="V183" t="s">
        <v>287</v>
      </c>
    </row>
    <row r="184" spans="1:22" x14ac:dyDescent="0.3">
      <c r="A184" t="s">
        <v>856</v>
      </c>
      <c r="B184" t="s">
        <v>857</v>
      </c>
      <c r="C184" t="s">
        <v>899</v>
      </c>
      <c r="D184" t="s">
        <v>900</v>
      </c>
      <c r="E184" t="s">
        <v>888</v>
      </c>
      <c r="F184" t="s">
        <v>889</v>
      </c>
      <c r="G184" t="s">
        <v>862</v>
      </c>
      <c r="H184" t="s">
        <v>863</v>
      </c>
      <c r="I184" t="s">
        <v>674</v>
      </c>
      <c r="J184" t="s">
        <v>675</v>
      </c>
      <c r="Q184">
        <v>121</v>
      </c>
      <c r="R184" t="s">
        <v>466</v>
      </c>
      <c r="S184" t="s">
        <v>303</v>
      </c>
      <c r="T184" t="s">
        <v>890</v>
      </c>
      <c r="U184" t="s">
        <v>338</v>
      </c>
      <c r="V184" t="s">
        <v>303</v>
      </c>
    </row>
    <row r="185" spans="1:22" x14ac:dyDescent="0.3">
      <c r="A185" t="s">
        <v>901</v>
      </c>
      <c r="B185" t="s">
        <v>902</v>
      </c>
      <c r="C185" t="s">
        <v>903</v>
      </c>
      <c r="D185" t="s">
        <v>902</v>
      </c>
      <c r="E185" t="s">
        <v>904</v>
      </c>
      <c r="F185" t="s">
        <v>902</v>
      </c>
      <c r="G185" t="s">
        <v>862</v>
      </c>
      <c r="H185" t="s">
        <v>863</v>
      </c>
      <c r="I185" t="s">
        <v>674</v>
      </c>
      <c r="J185" t="s">
        <v>675</v>
      </c>
      <c r="Q185">
        <v>123</v>
      </c>
      <c r="R185" t="s">
        <v>563</v>
      </c>
      <c r="S185" t="s">
        <v>169</v>
      </c>
      <c r="T185" t="s">
        <v>905</v>
      </c>
      <c r="U185" t="s">
        <v>339</v>
      </c>
      <c r="V185" t="s">
        <v>169</v>
      </c>
    </row>
    <row r="186" spans="1:22" x14ac:dyDescent="0.3">
      <c r="A186" t="s">
        <v>906</v>
      </c>
      <c r="B186" t="s">
        <v>907</v>
      </c>
      <c r="C186" t="s">
        <v>908</v>
      </c>
      <c r="D186" t="s">
        <v>907</v>
      </c>
      <c r="E186" t="s">
        <v>909</v>
      </c>
      <c r="F186" t="s">
        <v>907</v>
      </c>
      <c r="G186" t="s">
        <v>862</v>
      </c>
      <c r="H186" t="s">
        <v>863</v>
      </c>
      <c r="I186" t="s">
        <v>674</v>
      </c>
      <c r="J186" t="s">
        <v>675</v>
      </c>
      <c r="Q186">
        <v>125</v>
      </c>
      <c r="R186" t="s">
        <v>569</v>
      </c>
      <c r="S186" t="s">
        <v>228</v>
      </c>
      <c r="T186" t="s">
        <v>905</v>
      </c>
      <c r="U186" t="s">
        <v>339</v>
      </c>
      <c r="V186" t="s">
        <v>228</v>
      </c>
    </row>
    <row r="187" spans="1:22" x14ac:dyDescent="0.3">
      <c r="A187" t="s">
        <v>910</v>
      </c>
      <c r="B187" t="s">
        <v>911</v>
      </c>
      <c r="C187" t="s">
        <v>912</v>
      </c>
      <c r="D187" t="s">
        <v>911</v>
      </c>
      <c r="E187" t="s">
        <v>913</v>
      </c>
      <c r="F187" t="s">
        <v>911</v>
      </c>
      <c r="G187" t="s">
        <v>862</v>
      </c>
      <c r="H187" t="s">
        <v>863</v>
      </c>
      <c r="I187" t="s">
        <v>674</v>
      </c>
      <c r="J187" t="s">
        <v>675</v>
      </c>
      <c r="Q187">
        <v>127</v>
      </c>
      <c r="R187" t="s">
        <v>571</v>
      </c>
      <c r="S187" t="s">
        <v>247</v>
      </c>
      <c r="T187" t="s">
        <v>905</v>
      </c>
      <c r="U187" t="s">
        <v>339</v>
      </c>
      <c r="V187" t="s">
        <v>247</v>
      </c>
    </row>
    <row r="188" spans="1:22" x14ac:dyDescent="0.3">
      <c r="A188" t="s">
        <v>605</v>
      </c>
      <c r="B188" t="s">
        <v>119</v>
      </c>
      <c r="C188" t="s">
        <v>605</v>
      </c>
      <c r="D188" t="s">
        <v>119</v>
      </c>
      <c r="E188" t="s">
        <v>914</v>
      </c>
      <c r="F188" t="s">
        <v>915</v>
      </c>
      <c r="G188" t="s">
        <v>916</v>
      </c>
      <c r="H188" t="s">
        <v>917</v>
      </c>
      <c r="I188" t="s">
        <v>918</v>
      </c>
      <c r="J188" t="s">
        <v>919</v>
      </c>
      <c r="Q188">
        <v>129</v>
      </c>
      <c r="R188" t="s">
        <v>573</v>
      </c>
      <c r="S188" t="s">
        <v>236</v>
      </c>
      <c r="T188" t="s">
        <v>905</v>
      </c>
      <c r="U188" t="s">
        <v>339</v>
      </c>
      <c r="V188" t="s">
        <v>236</v>
      </c>
    </row>
    <row r="189" spans="1:22" x14ac:dyDescent="0.3">
      <c r="A189" t="s">
        <v>634</v>
      </c>
      <c r="B189" t="s">
        <v>181</v>
      </c>
      <c r="C189" t="s">
        <v>634</v>
      </c>
      <c r="D189" t="s">
        <v>181</v>
      </c>
      <c r="E189" t="s">
        <v>914</v>
      </c>
      <c r="F189" t="s">
        <v>915</v>
      </c>
      <c r="G189" t="s">
        <v>916</v>
      </c>
      <c r="H189" t="s">
        <v>917</v>
      </c>
      <c r="I189" t="s">
        <v>918</v>
      </c>
      <c r="J189" t="s">
        <v>919</v>
      </c>
      <c r="Q189">
        <v>197</v>
      </c>
      <c r="R189" t="s">
        <v>920</v>
      </c>
      <c r="S189" t="s">
        <v>18</v>
      </c>
      <c r="T189" t="s">
        <v>921</v>
      </c>
      <c r="U189" t="s">
        <v>375</v>
      </c>
      <c r="V189" t="s">
        <v>18</v>
      </c>
    </row>
    <row r="190" spans="1:22" x14ac:dyDescent="0.3">
      <c r="A190" t="s">
        <v>642</v>
      </c>
      <c r="B190" t="s">
        <v>283</v>
      </c>
      <c r="C190" t="s">
        <v>642</v>
      </c>
      <c r="D190" t="s">
        <v>283</v>
      </c>
      <c r="E190" t="s">
        <v>922</v>
      </c>
      <c r="F190" t="s">
        <v>283</v>
      </c>
      <c r="G190" t="s">
        <v>916</v>
      </c>
      <c r="H190" t="s">
        <v>917</v>
      </c>
      <c r="I190" t="s">
        <v>918</v>
      </c>
      <c r="J190" t="s">
        <v>919</v>
      </c>
      <c r="Q190">
        <v>198</v>
      </c>
      <c r="R190" t="s">
        <v>923</v>
      </c>
      <c r="S190" t="s">
        <v>84</v>
      </c>
      <c r="T190" t="s">
        <v>921</v>
      </c>
      <c r="U190" t="s">
        <v>375</v>
      </c>
      <c r="V190" t="s">
        <v>84</v>
      </c>
    </row>
    <row r="191" spans="1:22" x14ac:dyDescent="0.3">
      <c r="A191" t="s">
        <v>611</v>
      </c>
      <c r="B191" t="s">
        <v>124</v>
      </c>
      <c r="C191" t="s">
        <v>611</v>
      </c>
      <c r="D191" t="s">
        <v>124</v>
      </c>
      <c r="E191" t="s">
        <v>924</v>
      </c>
      <c r="F191" t="s">
        <v>925</v>
      </c>
      <c r="G191" t="s">
        <v>916</v>
      </c>
      <c r="H191" t="s">
        <v>917</v>
      </c>
      <c r="I191" t="s">
        <v>918</v>
      </c>
      <c r="J191" t="s">
        <v>919</v>
      </c>
      <c r="Q191">
        <v>199</v>
      </c>
      <c r="R191" t="s">
        <v>926</v>
      </c>
      <c r="S191" t="s">
        <v>218</v>
      </c>
      <c r="T191" t="s">
        <v>921</v>
      </c>
      <c r="U191" t="s">
        <v>375</v>
      </c>
      <c r="V191" t="s">
        <v>218</v>
      </c>
    </row>
    <row r="192" spans="1:22" x14ac:dyDescent="0.3">
      <c r="A192" t="s">
        <v>615</v>
      </c>
      <c r="B192" t="s">
        <v>145</v>
      </c>
      <c r="C192" t="s">
        <v>615</v>
      </c>
      <c r="D192" t="s">
        <v>145</v>
      </c>
      <c r="E192" t="s">
        <v>924</v>
      </c>
      <c r="F192" t="s">
        <v>925</v>
      </c>
      <c r="G192" t="s">
        <v>916</v>
      </c>
      <c r="H192" t="s">
        <v>917</v>
      </c>
      <c r="I192" t="s">
        <v>918</v>
      </c>
      <c r="J192" t="s">
        <v>919</v>
      </c>
      <c r="Q192">
        <v>200</v>
      </c>
      <c r="R192" t="s">
        <v>927</v>
      </c>
      <c r="S192" t="s">
        <v>232</v>
      </c>
      <c r="T192" t="s">
        <v>921</v>
      </c>
      <c r="U192" t="s">
        <v>375</v>
      </c>
      <c r="V192" t="s">
        <v>232</v>
      </c>
    </row>
    <row r="193" spans="1:23" x14ac:dyDescent="0.3">
      <c r="A193" t="s">
        <v>629</v>
      </c>
      <c r="B193" t="s">
        <v>157</v>
      </c>
      <c r="C193" t="s">
        <v>629</v>
      </c>
      <c r="D193" t="s">
        <v>157</v>
      </c>
      <c r="E193" t="s">
        <v>928</v>
      </c>
      <c r="F193" t="s">
        <v>929</v>
      </c>
      <c r="G193" t="s">
        <v>916</v>
      </c>
      <c r="H193" t="s">
        <v>917</v>
      </c>
      <c r="I193" t="s">
        <v>918</v>
      </c>
      <c r="J193" t="s">
        <v>919</v>
      </c>
      <c r="Q193">
        <v>131</v>
      </c>
      <c r="R193" t="s">
        <v>930</v>
      </c>
      <c r="S193" t="s">
        <v>55</v>
      </c>
      <c r="T193" t="s">
        <v>931</v>
      </c>
      <c r="U193" t="s">
        <v>340</v>
      </c>
      <c r="V193" t="s">
        <v>55</v>
      </c>
      <c r="W193" t="s">
        <v>55</v>
      </c>
    </row>
    <row r="194" spans="1:23" x14ac:dyDescent="0.3">
      <c r="A194" t="s">
        <v>637</v>
      </c>
      <c r="B194" t="s">
        <v>252</v>
      </c>
      <c r="C194" t="s">
        <v>637</v>
      </c>
      <c r="D194" t="s">
        <v>252</v>
      </c>
      <c r="E194" t="s">
        <v>928</v>
      </c>
      <c r="F194" t="s">
        <v>929</v>
      </c>
      <c r="G194" t="s">
        <v>916</v>
      </c>
      <c r="H194" t="s">
        <v>917</v>
      </c>
      <c r="I194" t="s">
        <v>918</v>
      </c>
      <c r="J194" t="s">
        <v>919</v>
      </c>
      <c r="Q194">
        <v>133</v>
      </c>
      <c r="R194" t="s">
        <v>932</v>
      </c>
      <c r="S194" t="s">
        <v>95</v>
      </c>
      <c r="T194" t="s">
        <v>931</v>
      </c>
      <c r="U194" t="s">
        <v>340</v>
      </c>
      <c r="V194" t="s">
        <v>95</v>
      </c>
      <c r="W194" t="s">
        <v>95</v>
      </c>
    </row>
    <row r="195" spans="1:23" x14ac:dyDescent="0.3">
      <c r="A195" t="s">
        <v>626</v>
      </c>
      <c r="B195" t="s">
        <v>152</v>
      </c>
      <c r="C195" t="s">
        <v>626</v>
      </c>
      <c r="D195" t="s">
        <v>152</v>
      </c>
      <c r="E195" t="s">
        <v>933</v>
      </c>
      <c r="F195" t="s">
        <v>152</v>
      </c>
      <c r="G195" t="s">
        <v>916</v>
      </c>
      <c r="H195" t="s">
        <v>917</v>
      </c>
      <c r="I195" t="s">
        <v>918</v>
      </c>
      <c r="J195" t="s">
        <v>919</v>
      </c>
      <c r="Q195">
        <v>135</v>
      </c>
      <c r="R195" t="s">
        <v>934</v>
      </c>
      <c r="S195" t="s">
        <v>158</v>
      </c>
      <c r="T195" t="s">
        <v>931</v>
      </c>
      <c r="U195" t="s">
        <v>340</v>
      </c>
      <c r="V195" t="s">
        <v>158</v>
      </c>
      <c r="W195" t="s">
        <v>158</v>
      </c>
    </row>
    <row r="196" spans="1:23" x14ac:dyDescent="0.3">
      <c r="A196" t="s">
        <v>599</v>
      </c>
      <c r="B196" t="s">
        <v>69</v>
      </c>
      <c r="C196" t="s">
        <v>599</v>
      </c>
      <c r="D196" t="s">
        <v>69</v>
      </c>
      <c r="E196" t="s">
        <v>935</v>
      </c>
      <c r="F196" t="s">
        <v>936</v>
      </c>
      <c r="G196" t="s">
        <v>937</v>
      </c>
      <c r="H196" t="s">
        <v>938</v>
      </c>
      <c r="I196" t="s">
        <v>918</v>
      </c>
      <c r="J196" t="s">
        <v>919</v>
      </c>
      <c r="Q196">
        <v>137</v>
      </c>
      <c r="R196" t="s">
        <v>939</v>
      </c>
      <c r="S196" t="s">
        <v>180</v>
      </c>
      <c r="T196" t="s">
        <v>931</v>
      </c>
      <c r="U196" t="s">
        <v>340</v>
      </c>
      <c r="V196" t="s">
        <v>180</v>
      </c>
      <c r="W196" t="s">
        <v>180</v>
      </c>
    </row>
    <row r="197" spans="1:23" x14ac:dyDescent="0.3">
      <c r="A197" t="s">
        <v>603</v>
      </c>
      <c r="B197" t="s">
        <v>54</v>
      </c>
      <c r="C197" t="s">
        <v>603</v>
      </c>
      <c r="D197" t="s">
        <v>54</v>
      </c>
      <c r="E197" t="s">
        <v>935</v>
      </c>
      <c r="F197" t="s">
        <v>936</v>
      </c>
      <c r="G197" t="s">
        <v>937</v>
      </c>
      <c r="H197" t="s">
        <v>938</v>
      </c>
      <c r="I197" t="s">
        <v>918</v>
      </c>
      <c r="J197" t="s">
        <v>919</v>
      </c>
      <c r="Q197">
        <v>139</v>
      </c>
      <c r="R197" t="s">
        <v>940</v>
      </c>
      <c r="S197" t="s">
        <v>248</v>
      </c>
      <c r="T197" t="s">
        <v>931</v>
      </c>
      <c r="U197" t="s">
        <v>340</v>
      </c>
      <c r="V197" t="s">
        <v>248</v>
      </c>
      <c r="W197" t="s">
        <v>248</v>
      </c>
    </row>
    <row r="198" spans="1:23" x14ac:dyDescent="0.3">
      <c r="A198" t="s">
        <v>649</v>
      </c>
      <c r="B198" t="s">
        <v>305</v>
      </c>
      <c r="C198" t="s">
        <v>649</v>
      </c>
      <c r="D198" t="s">
        <v>305</v>
      </c>
      <c r="E198" t="s">
        <v>941</v>
      </c>
      <c r="F198" t="s">
        <v>305</v>
      </c>
      <c r="G198" t="s">
        <v>937</v>
      </c>
      <c r="H198" t="s">
        <v>938</v>
      </c>
      <c r="I198" t="s">
        <v>918</v>
      </c>
      <c r="J198" t="s">
        <v>919</v>
      </c>
      <c r="Q198">
        <v>141</v>
      </c>
      <c r="R198" t="s">
        <v>942</v>
      </c>
      <c r="S198" t="s">
        <v>256</v>
      </c>
      <c r="T198" t="s">
        <v>931</v>
      </c>
      <c r="U198" t="s">
        <v>340</v>
      </c>
      <c r="V198" t="s">
        <v>256</v>
      </c>
      <c r="W198" t="s">
        <v>256</v>
      </c>
    </row>
    <row r="199" spans="1:23" x14ac:dyDescent="0.3">
      <c r="A199" t="s">
        <v>609</v>
      </c>
      <c r="B199" t="s">
        <v>122</v>
      </c>
      <c r="C199" t="s">
        <v>609</v>
      </c>
      <c r="D199" t="s">
        <v>122</v>
      </c>
      <c r="E199" t="s">
        <v>943</v>
      </c>
      <c r="F199" t="s">
        <v>944</v>
      </c>
      <c r="G199" t="s">
        <v>937</v>
      </c>
      <c r="H199" t="s">
        <v>938</v>
      </c>
      <c r="I199" t="s">
        <v>918</v>
      </c>
      <c r="J199" t="s">
        <v>919</v>
      </c>
      <c r="Q199">
        <v>143</v>
      </c>
      <c r="R199" t="s">
        <v>945</v>
      </c>
      <c r="S199" t="s">
        <v>257</v>
      </c>
      <c r="T199" t="s">
        <v>931</v>
      </c>
      <c r="U199" t="s">
        <v>340</v>
      </c>
      <c r="V199" t="s">
        <v>257</v>
      </c>
      <c r="W199" t="s">
        <v>257</v>
      </c>
    </row>
    <row r="200" spans="1:23" x14ac:dyDescent="0.3">
      <c r="A200" t="s">
        <v>617</v>
      </c>
      <c r="B200" t="s">
        <v>146</v>
      </c>
      <c r="C200" t="s">
        <v>617</v>
      </c>
      <c r="D200" t="s">
        <v>146</v>
      </c>
      <c r="E200" t="s">
        <v>943</v>
      </c>
      <c r="F200" t="s">
        <v>944</v>
      </c>
      <c r="G200" t="s">
        <v>937</v>
      </c>
      <c r="H200" t="s">
        <v>938</v>
      </c>
      <c r="I200" t="s">
        <v>918</v>
      </c>
      <c r="J200" t="s">
        <v>919</v>
      </c>
      <c r="Q200">
        <v>149</v>
      </c>
      <c r="R200" t="s">
        <v>946</v>
      </c>
      <c r="S200" t="s">
        <v>270</v>
      </c>
      <c r="T200" t="s">
        <v>931</v>
      </c>
      <c r="U200" t="s">
        <v>340</v>
      </c>
      <c r="V200" t="s">
        <v>270</v>
      </c>
      <c r="W200" t="s">
        <v>270</v>
      </c>
    </row>
    <row r="201" spans="1:23" x14ac:dyDescent="0.3">
      <c r="A201" t="s">
        <v>645</v>
      </c>
      <c r="B201" t="s">
        <v>291</v>
      </c>
      <c r="C201" t="s">
        <v>645</v>
      </c>
      <c r="D201" t="s">
        <v>291</v>
      </c>
      <c r="E201" t="s">
        <v>947</v>
      </c>
      <c r="F201" t="s">
        <v>291</v>
      </c>
      <c r="G201" t="s">
        <v>937</v>
      </c>
      <c r="H201" t="s">
        <v>938</v>
      </c>
      <c r="I201" t="s">
        <v>918</v>
      </c>
      <c r="J201" t="s">
        <v>919</v>
      </c>
      <c r="Q201">
        <v>144</v>
      </c>
      <c r="R201" t="s">
        <v>594</v>
      </c>
      <c r="S201" t="s">
        <v>96</v>
      </c>
      <c r="T201" t="s">
        <v>948</v>
      </c>
      <c r="U201" t="s">
        <v>341</v>
      </c>
      <c r="V201" t="s">
        <v>96</v>
      </c>
      <c r="W201" t="s">
        <v>14</v>
      </c>
    </row>
    <row r="202" spans="1:23" x14ac:dyDescent="0.3">
      <c r="A202" t="s">
        <v>949</v>
      </c>
      <c r="B202" t="s">
        <v>167</v>
      </c>
      <c r="C202" t="s">
        <v>949</v>
      </c>
      <c r="D202" t="s">
        <v>167</v>
      </c>
      <c r="E202" t="s">
        <v>950</v>
      </c>
      <c r="F202" t="s">
        <v>167</v>
      </c>
      <c r="G202" t="s">
        <v>951</v>
      </c>
      <c r="H202" t="s">
        <v>330</v>
      </c>
      <c r="I202" t="s">
        <v>436</v>
      </c>
      <c r="J202" t="s">
        <v>437</v>
      </c>
      <c r="Q202">
        <v>148</v>
      </c>
      <c r="R202" t="s">
        <v>595</v>
      </c>
      <c r="S202" t="s">
        <v>304</v>
      </c>
      <c r="T202" t="s">
        <v>948</v>
      </c>
      <c r="U202" t="s">
        <v>341</v>
      </c>
      <c r="V202" t="s">
        <v>304</v>
      </c>
      <c r="W202" t="s">
        <v>142</v>
      </c>
    </row>
    <row r="203" spans="1:23" x14ac:dyDescent="0.3">
      <c r="A203" t="s">
        <v>664</v>
      </c>
      <c r="B203" t="s">
        <v>81</v>
      </c>
      <c r="C203" t="s">
        <v>664</v>
      </c>
      <c r="D203" t="s">
        <v>81</v>
      </c>
      <c r="E203" t="s">
        <v>952</v>
      </c>
      <c r="F203" t="s">
        <v>953</v>
      </c>
      <c r="G203" t="s">
        <v>951</v>
      </c>
      <c r="H203" t="s">
        <v>330</v>
      </c>
      <c r="I203" t="s">
        <v>436</v>
      </c>
      <c r="J203" t="s">
        <v>437</v>
      </c>
      <c r="Q203">
        <v>151</v>
      </c>
      <c r="R203" t="s">
        <v>589</v>
      </c>
      <c r="S203" t="s">
        <v>14</v>
      </c>
      <c r="T203" t="s">
        <v>948</v>
      </c>
      <c r="U203" t="s">
        <v>341</v>
      </c>
      <c r="V203" t="s">
        <v>14</v>
      </c>
      <c r="W203" t="s">
        <v>172</v>
      </c>
    </row>
    <row r="204" spans="1:23" x14ac:dyDescent="0.3">
      <c r="A204" t="s">
        <v>676</v>
      </c>
      <c r="B204" t="s">
        <v>115</v>
      </c>
      <c r="C204" t="s">
        <v>676</v>
      </c>
      <c r="D204" t="s">
        <v>115</v>
      </c>
      <c r="E204" t="s">
        <v>952</v>
      </c>
      <c r="F204" t="s">
        <v>953</v>
      </c>
      <c r="G204" t="s">
        <v>951</v>
      </c>
      <c r="H204" t="s">
        <v>330</v>
      </c>
      <c r="I204" t="s">
        <v>436</v>
      </c>
      <c r="J204" t="s">
        <v>437</v>
      </c>
      <c r="Q204">
        <v>153</v>
      </c>
      <c r="R204" t="s">
        <v>592</v>
      </c>
      <c r="S204" t="s">
        <v>142</v>
      </c>
      <c r="T204" t="s">
        <v>948</v>
      </c>
      <c r="U204" t="s">
        <v>341</v>
      </c>
      <c r="V204" t="s">
        <v>142</v>
      </c>
      <c r="W204" t="s">
        <v>96</v>
      </c>
    </row>
    <row r="205" spans="1:23" x14ac:dyDescent="0.3">
      <c r="A205" t="s">
        <v>696</v>
      </c>
      <c r="B205" t="s">
        <v>267</v>
      </c>
      <c r="C205" t="s">
        <v>696</v>
      </c>
      <c r="D205" t="s">
        <v>267</v>
      </c>
      <c r="E205" t="s">
        <v>952</v>
      </c>
      <c r="F205" t="s">
        <v>953</v>
      </c>
      <c r="G205" t="s">
        <v>951</v>
      </c>
      <c r="H205" t="s">
        <v>330</v>
      </c>
      <c r="I205" t="s">
        <v>436</v>
      </c>
      <c r="J205" t="s">
        <v>437</v>
      </c>
      <c r="Q205">
        <v>155</v>
      </c>
      <c r="R205" t="s">
        <v>593</v>
      </c>
      <c r="S205" t="s">
        <v>172</v>
      </c>
      <c r="T205" t="s">
        <v>948</v>
      </c>
      <c r="U205" t="s">
        <v>341</v>
      </c>
      <c r="V205" t="s">
        <v>172</v>
      </c>
      <c r="W205" t="s">
        <v>304</v>
      </c>
    </row>
    <row r="206" spans="1:23" x14ac:dyDescent="0.3">
      <c r="A206" t="s">
        <v>660</v>
      </c>
      <c r="B206" t="s">
        <v>56</v>
      </c>
      <c r="C206" t="s">
        <v>660</v>
      </c>
      <c r="D206" t="s">
        <v>56</v>
      </c>
      <c r="E206" t="s">
        <v>954</v>
      </c>
      <c r="F206" t="s">
        <v>955</v>
      </c>
      <c r="G206" t="s">
        <v>951</v>
      </c>
      <c r="H206" t="s">
        <v>330</v>
      </c>
      <c r="I206" t="s">
        <v>436</v>
      </c>
      <c r="J206" t="s">
        <v>437</v>
      </c>
      <c r="Q206">
        <v>150</v>
      </c>
      <c r="R206" t="s">
        <v>956</v>
      </c>
      <c r="S206" t="s">
        <v>100</v>
      </c>
      <c r="T206" t="s">
        <v>957</v>
      </c>
      <c r="U206" t="s">
        <v>342</v>
      </c>
      <c r="V206" t="s">
        <v>100</v>
      </c>
    </row>
    <row r="207" spans="1:23" x14ac:dyDescent="0.3">
      <c r="A207" t="s">
        <v>666</v>
      </c>
      <c r="B207" t="s">
        <v>86</v>
      </c>
      <c r="C207" t="s">
        <v>666</v>
      </c>
      <c r="D207" t="s">
        <v>86</v>
      </c>
      <c r="E207" t="s">
        <v>954</v>
      </c>
      <c r="F207" t="s">
        <v>955</v>
      </c>
      <c r="G207" t="s">
        <v>951</v>
      </c>
      <c r="H207" t="s">
        <v>330</v>
      </c>
      <c r="I207" t="s">
        <v>436</v>
      </c>
      <c r="J207" t="s">
        <v>437</v>
      </c>
      <c r="Q207">
        <v>152</v>
      </c>
      <c r="R207" t="s">
        <v>958</v>
      </c>
      <c r="S207" t="s">
        <v>103</v>
      </c>
      <c r="T207" t="s">
        <v>957</v>
      </c>
      <c r="U207" t="s">
        <v>342</v>
      </c>
      <c r="V207" t="s">
        <v>103</v>
      </c>
    </row>
    <row r="208" spans="1:23" x14ac:dyDescent="0.3">
      <c r="A208" t="s">
        <v>690</v>
      </c>
      <c r="B208" t="s">
        <v>108</v>
      </c>
      <c r="C208" t="s">
        <v>690</v>
      </c>
      <c r="D208" t="s">
        <v>108</v>
      </c>
      <c r="E208" t="s">
        <v>954</v>
      </c>
      <c r="F208" t="s">
        <v>955</v>
      </c>
      <c r="G208" t="s">
        <v>951</v>
      </c>
      <c r="H208" t="s">
        <v>330</v>
      </c>
      <c r="I208" t="s">
        <v>436</v>
      </c>
      <c r="J208" t="s">
        <v>437</v>
      </c>
      <c r="Q208">
        <v>154</v>
      </c>
      <c r="R208" t="s">
        <v>959</v>
      </c>
      <c r="S208" t="s">
        <v>118</v>
      </c>
      <c r="T208" t="s">
        <v>957</v>
      </c>
      <c r="U208" t="s">
        <v>342</v>
      </c>
      <c r="V208" t="s">
        <v>118</v>
      </c>
    </row>
    <row r="209" spans="1:22" x14ac:dyDescent="0.3">
      <c r="A209" t="s">
        <v>700</v>
      </c>
      <c r="B209" t="s">
        <v>277</v>
      </c>
      <c r="C209" t="s">
        <v>700</v>
      </c>
      <c r="D209" t="s">
        <v>277</v>
      </c>
      <c r="E209" t="s">
        <v>954</v>
      </c>
      <c r="F209" t="s">
        <v>955</v>
      </c>
      <c r="G209" t="s">
        <v>951</v>
      </c>
      <c r="H209" t="s">
        <v>330</v>
      </c>
      <c r="I209" t="s">
        <v>436</v>
      </c>
      <c r="J209" t="s">
        <v>437</v>
      </c>
      <c r="Q209">
        <v>156</v>
      </c>
      <c r="R209" t="s">
        <v>960</v>
      </c>
      <c r="S209" t="s">
        <v>176</v>
      </c>
      <c r="T209" t="s">
        <v>957</v>
      </c>
      <c r="U209" t="s">
        <v>342</v>
      </c>
      <c r="V209" t="s">
        <v>176</v>
      </c>
    </row>
    <row r="210" spans="1:22" x14ac:dyDescent="0.3">
      <c r="A210" t="s">
        <v>656</v>
      </c>
      <c r="B210" t="s">
        <v>12</v>
      </c>
      <c r="C210" t="s">
        <v>656</v>
      </c>
      <c r="D210" t="s">
        <v>12</v>
      </c>
      <c r="E210" t="s">
        <v>961</v>
      </c>
      <c r="F210" t="s">
        <v>962</v>
      </c>
      <c r="G210" t="s">
        <v>951</v>
      </c>
      <c r="H210" t="s">
        <v>330</v>
      </c>
      <c r="I210" t="s">
        <v>436</v>
      </c>
      <c r="J210" t="s">
        <v>437</v>
      </c>
      <c r="Q210">
        <v>157</v>
      </c>
      <c r="R210" t="s">
        <v>963</v>
      </c>
      <c r="S210" t="s">
        <v>210</v>
      </c>
      <c r="T210" t="s">
        <v>957</v>
      </c>
      <c r="U210" t="s">
        <v>342</v>
      </c>
      <c r="V210" t="s">
        <v>210</v>
      </c>
    </row>
    <row r="211" spans="1:22" x14ac:dyDescent="0.3">
      <c r="A211" t="s">
        <v>680</v>
      </c>
      <c r="B211" t="s">
        <v>162</v>
      </c>
      <c r="C211" t="s">
        <v>680</v>
      </c>
      <c r="D211" t="s">
        <v>162</v>
      </c>
      <c r="E211" t="s">
        <v>961</v>
      </c>
      <c r="F211" t="s">
        <v>962</v>
      </c>
      <c r="G211" t="s">
        <v>951</v>
      </c>
      <c r="H211" t="s">
        <v>330</v>
      </c>
      <c r="I211" t="s">
        <v>436</v>
      </c>
      <c r="J211" t="s">
        <v>437</v>
      </c>
      <c r="Q211">
        <v>158</v>
      </c>
      <c r="R211" t="s">
        <v>964</v>
      </c>
      <c r="S211" t="s">
        <v>220</v>
      </c>
      <c r="T211" t="s">
        <v>957</v>
      </c>
      <c r="U211" t="s">
        <v>342</v>
      </c>
      <c r="V211" t="s">
        <v>220</v>
      </c>
    </row>
    <row r="212" spans="1:22" x14ac:dyDescent="0.3">
      <c r="A212" t="s">
        <v>686</v>
      </c>
      <c r="B212" t="s">
        <v>231</v>
      </c>
      <c r="C212" t="s">
        <v>686</v>
      </c>
      <c r="D212" t="s">
        <v>231</v>
      </c>
      <c r="E212" t="s">
        <v>965</v>
      </c>
      <c r="F212" t="s">
        <v>966</v>
      </c>
      <c r="G212" t="s">
        <v>951</v>
      </c>
      <c r="H212" t="s">
        <v>330</v>
      </c>
      <c r="I212" t="s">
        <v>436</v>
      </c>
      <c r="J212" t="s">
        <v>437</v>
      </c>
      <c r="Q212">
        <v>159</v>
      </c>
      <c r="R212" t="s">
        <v>967</v>
      </c>
      <c r="S212" t="s">
        <v>253</v>
      </c>
      <c r="T212" t="s">
        <v>957</v>
      </c>
      <c r="U212" t="s">
        <v>342</v>
      </c>
      <c r="V212" t="s">
        <v>253</v>
      </c>
    </row>
    <row r="213" spans="1:22" x14ac:dyDescent="0.3">
      <c r="A213" t="s">
        <v>705</v>
      </c>
      <c r="B213" t="s">
        <v>280</v>
      </c>
      <c r="C213" t="s">
        <v>705</v>
      </c>
      <c r="D213" t="s">
        <v>280</v>
      </c>
      <c r="E213" t="s">
        <v>965</v>
      </c>
      <c r="F213" t="s">
        <v>966</v>
      </c>
      <c r="G213" t="s">
        <v>951</v>
      </c>
      <c r="H213" t="s">
        <v>330</v>
      </c>
      <c r="I213" t="s">
        <v>436</v>
      </c>
      <c r="J213" t="s">
        <v>437</v>
      </c>
      <c r="Q213">
        <v>160</v>
      </c>
      <c r="R213" t="s">
        <v>968</v>
      </c>
      <c r="S213" t="s">
        <v>265</v>
      </c>
      <c r="T213" t="s">
        <v>957</v>
      </c>
      <c r="U213" t="s">
        <v>342</v>
      </c>
      <c r="V213" t="s">
        <v>265</v>
      </c>
    </row>
    <row r="214" spans="1:22" x14ac:dyDescent="0.3">
      <c r="A214" t="s">
        <v>710</v>
      </c>
      <c r="B214" t="s">
        <v>285</v>
      </c>
      <c r="C214" t="s">
        <v>710</v>
      </c>
      <c r="D214" t="s">
        <v>285</v>
      </c>
      <c r="E214" t="s">
        <v>965</v>
      </c>
      <c r="F214" t="s">
        <v>966</v>
      </c>
      <c r="G214" t="s">
        <v>951</v>
      </c>
      <c r="H214" t="s">
        <v>330</v>
      </c>
      <c r="I214" t="s">
        <v>436</v>
      </c>
      <c r="J214" t="s">
        <v>437</v>
      </c>
      <c r="Q214">
        <v>161</v>
      </c>
      <c r="R214" t="s">
        <v>969</v>
      </c>
      <c r="S214" t="s">
        <v>271</v>
      </c>
      <c r="T214" t="s">
        <v>957</v>
      </c>
      <c r="U214" t="s">
        <v>342</v>
      </c>
      <c r="V214" t="s">
        <v>271</v>
      </c>
    </row>
    <row r="215" spans="1:22" x14ac:dyDescent="0.3">
      <c r="A215" t="s">
        <v>970</v>
      </c>
      <c r="B215" t="s">
        <v>30</v>
      </c>
      <c r="C215" t="s">
        <v>970</v>
      </c>
      <c r="D215" t="s">
        <v>30</v>
      </c>
      <c r="E215" t="s">
        <v>971</v>
      </c>
      <c r="F215" t="s">
        <v>30</v>
      </c>
      <c r="G215" t="s">
        <v>972</v>
      </c>
      <c r="H215" t="s">
        <v>331</v>
      </c>
      <c r="I215" t="s">
        <v>472</v>
      </c>
      <c r="J215" t="s">
        <v>473</v>
      </c>
      <c r="Q215">
        <v>162</v>
      </c>
      <c r="R215" t="s">
        <v>973</v>
      </c>
      <c r="S215" t="s">
        <v>295</v>
      </c>
      <c r="T215" t="s">
        <v>957</v>
      </c>
      <c r="U215" t="s">
        <v>342</v>
      </c>
      <c r="V215" t="s">
        <v>295</v>
      </c>
    </row>
    <row r="216" spans="1:22" x14ac:dyDescent="0.3">
      <c r="A216" t="s">
        <v>974</v>
      </c>
      <c r="B216" t="s">
        <v>31</v>
      </c>
      <c r="C216" t="s">
        <v>974</v>
      </c>
      <c r="D216" t="s">
        <v>31</v>
      </c>
      <c r="E216" t="s">
        <v>975</v>
      </c>
      <c r="F216" t="s">
        <v>31</v>
      </c>
      <c r="G216" t="s">
        <v>972</v>
      </c>
      <c r="H216" t="s">
        <v>331</v>
      </c>
      <c r="I216" t="s">
        <v>472</v>
      </c>
      <c r="J216" t="s">
        <v>473</v>
      </c>
      <c r="Q216">
        <v>163</v>
      </c>
      <c r="R216" t="s">
        <v>976</v>
      </c>
      <c r="S216" t="s">
        <v>311</v>
      </c>
      <c r="T216" t="s">
        <v>957</v>
      </c>
      <c r="U216" t="s">
        <v>342</v>
      </c>
      <c r="V216" t="s">
        <v>311</v>
      </c>
    </row>
    <row r="217" spans="1:22" x14ac:dyDescent="0.3">
      <c r="A217" t="s">
        <v>733</v>
      </c>
      <c r="B217" t="s">
        <v>153</v>
      </c>
      <c r="C217" t="s">
        <v>733</v>
      </c>
      <c r="D217" t="s">
        <v>153</v>
      </c>
      <c r="E217" t="s">
        <v>977</v>
      </c>
      <c r="F217" t="s">
        <v>978</v>
      </c>
      <c r="G217" t="s">
        <v>972</v>
      </c>
      <c r="H217" t="s">
        <v>331</v>
      </c>
      <c r="I217" t="s">
        <v>472</v>
      </c>
      <c r="J217" t="s">
        <v>473</v>
      </c>
      <c r="Q217">
        <v>213</v>
      </c>
      <c r="R217" t="s">
        <v>979</v>
      </c>
      <c r="S217" t="s">
        <v>179</v>
      </c>
      <c r="T217" t="s">
        <v>980</v>
      </c>
      <c r="U217" t="s">
        <v>378</v>
      </c>
      <c r="V217" t="s">
        <v>179</v>
      </c>
    </row>
    <row r="218" spans="1:22" x14ac:dyDescent="0.3">
      <c r="A218" t="s">
        <v>746</v>
      </c>
      <c r="B218" t="s">
        <v>317</v>
      </c>
      <c r="C218" t="s">
        <v>746</v>
      </c>
      <c r="D218" t="s">
        <v>317</v>
      </c>
      <c r="E218" t="s">
        <v>977</v>
      </c>
      <c r="F218" t="s">
        <v>978</v>
      </c>
      <c r="G218" t="s">
        <v>972</v>
      </c>
      <c r="H218" t="s">
        <v>331</v>
      </c>
      <c r="I218" t="s">
        <v>472</v>
      </c>
      <c r="J218" t="s">
        <v>473</v>
      </c>
      <c r="Q218">
        <v>214</v>
      </c>
      <c r="R218" t="s">
        <v>981</v>
      </c>
      <c r="S218" t="s">
        <v>191</v>
      </c>
      <c r="T218" t="s">
        <v>980</v>
      </c>
      <c r="U218" t="s">
        <v>378</v>
      </c>
      <c r="V218" t="s">
        <v>191</v>
      </c>
    </row>
    <row r="219" spans="1:22" x14ac:dyDescent="0.3">
      <c r="A219" t="s">
        <v>726</v>
      </c>
      <c r="B219" t="s">
        <v>110</v>
      </c>
      <c r="C219" t="s">
        <v>726</v>
      </c>
      <c r="D219" t="s">
        <v>110</v>
      </c>
      <c r="E219" t="s">
        <v>982</v>
      </c>
      <c r="F219" t="s">
        <v>983</v>
      </c>
      <c r="G219" t="s">
        <v>972</v>
      </c>
      <c r="H219" t="s">
        <v>331</v>
      </c>
      <c r="I219" t="s">
        <v>472</v>
      </c>
      <c r="J219" t="s">
        <v>473</v>
      </c>
      <c r="Q219">
        <v>215</v>
      </c>
      <c r="R219" t="s">
        <v>984</v>
      </c>
      <c r="S219" t="s">
        <v>249</v>
      </c>
      <c r="T219" t="s">
        <v>980</v>
      </c>
      <c r="U219" t="s">
        <v>378</v>
      </c>
      <c r="V219" t="s">
        <v>249</v>
      </c>
    </row>
    <row r="220" spans="1:22" x14ac:dyDescent="0.3">
      <c r="A220" t="s">
        <v>737</v>
      </c>
      <c r="B220" t="s">
        <v>205</v>
      </c>
      <c r="C220" t="s">
        <v>737</v>
      </c>
      <c r="D220" t="s">
        <v>205</v>
      </c>
      <c r="E220" t="s">
        <v>982</v>
      </c>
      <c r="F220" t="s">
        <v>983</v>
      </c>
      <c r="G220" t="s">
        <v>972</v>
      </c>
      <c r="H220" t="s">
        <v>331</v>
      </c>
      <c r="I220" t="s">
        <v>472</v>
      </c>
      <c r="J220" t="s">
        <v>473</v>
      </c>
      <c r="Q220">
        <v>216</v>
      </c>
      <c r="R220" t="s">
        <v>985</v>
      </c>
      <c r="S220" t="s">
        <v>264</v>
      </c>
      <c r="T220" t="s">
        <v>980</v>
      </c>
      <c r="U220" t="s">
        <v>378</v>
      </c>
      <c r="V220" t="s">
        <v>264</v>
      </c>
    </row>
    <row r="221" spans="1:22" x14ac:dyDescent="0.3">
      <c r="A221" t="s">
        <v>738</v>
      </c>
      <c r="B221" t="s">
        <v>211</v>
      </c>
      <c r="C221" t="s">
        <v>738</v>
      </c>
      <c r="D221" t="s">
        <v>211</v>
      </c>
      <c r="E221" t="s">
        <v>982</v>
      </c>
      <c r="F221" t="s">
        <v>983</v>
      </c>
      <c r="G221" t="s">
        <v>972</v>
      </c>
      <c r="H221" t="s">
        <v>331</v>
      </c>
      <c r="I221" t="s">
        <v>472</v>
      </c>
      <c r="J221" t="s">
        <v>473</v>
      </c>
      <c r="Q221">
        <v>217</v>
      </c>
      <c r="R221" t="s">
        <v>986</v>
      </c>
      <c r="S221" t="s">
        <v>111</v>
      </c>
      <c r="T221" t="s">
        <v>980</v>
      </c>
      <c r="U221" t="s">
        <v>378</v>
      </c>
      <c r="V221" t="s">
        <v>111</v>
      </c>
    </row>
    <row r="222" spans="1:22" x14ac:dyDescent="0.3">
      <c r="A222" t="s">
        <v>742</v>
      </c>
      <c r="B222" t="s">
        <v>246</v>
      </c>
      <c r="C222" t="s">
        <v>742</v>
      </c>
      <c r="D222" t="s">
        <v>246</v>
      </c>
      <c r="E222" t="s">
        <v>982</v>
      </c>
      <c r="F222" t="s">
        <v>983</v>
      </c>
      <c r="G222" t="s">
        <v>972</v>
      </c>
      <c r="H222" t="s">
        <v>331</v>
      </c>
      <c r="I222" t="s">
        <v>472</v>
      </c>
      <c r="J222" t="s">
        <v>473</v>
      </c>
      <c r="Q222">
        <v>164</v>
      </c>
      <c r="R222" t="s">
        <v>844</v>
      </c>
      <c r="S222" t="s">
        <v>192</v>
      </c>
      <c r="T222" t="s">
        <v>987</v>
      </c>
      <c r="U222" t="s">
        <v>343</v>
      </c>
      <c r="V222" t="s">
        <v>192</v>
      </c>
    </row>
    <row r="223" spans="1:22" x14ac:dyDescent="0.3">
      <c r="A223" t="s">
        <v>716</v>
      </c>
      <c r="B223" t="s">
        <v>50</v>
      </c>
      <c r="C223" t="s">
        <v>716</v>
      </c>
      <c r="D223" t="s">
        <v>50</v>
      </c>
      <c r="E223" t="s">
        <v>988</v>
      </c>
      <c r="F223" t="s">
        <v>989</v>
      </c>
      <c r="G223" t="s">
        <v>972</v>
      </c>
      <c r="H223" t="s">
        <v>331</v>
      </c>
      <c r="I223" t="s">
        <v>472</v>
      </c>
      <c r="J223" t="s">
        <v>473</v>
      </c>
      <c r="Q223">
        <v>165</v>
      </c>
      <c r="R223" t="s">
        <v>848</v>
      </c>
      <c r="S223" t="s">
        <v>197</v>
      </c>
      <c r="T223" t="s">
        <v>987</v>
      </c>
      <c r="U223" t="s">
        <v>343</v>
      </c>
      <c r="V223" t="s">
        <v>197</v>
      </c>
    </row>
    <row r="224" spans="1:22" x14ac:dyDescent="0.3">
      <c r="A224" t="s">
        <v>730</v>
      </c>
      <c r="B224" t="s">
        <v>141</v>
      </c>
      <c r="C224" t="s">
        <v>730</v>
      </c>
      <c r="D224" t="s">
        <v>141</v>
      </c>
      <c r="E224" t="s">
        <v>988</v>
      </c>
      <c r="F224" t="s">
        <v>989</v>
      </c>
      <c r="G224" t="s">
        <v>972</v>
      </c>
      <c r="H224" t="s">
        <v>331</v>
      </c>
      <c r="I224" t="s">
        <v>472</v>
      </c>
      <c r="J224" t="s">
        <v>473</v>
      </c>
      <c r="Q224">
        <v>166</v>
      </c>
      <c r="R224" t="s">
        <v>850</v>
      </c>
      <c r="S224" t="s">
        <v>219</v>
      </c>
      <c r="T224" t="s">
        <v>987</v>
      </c>
      <c r="U224" t="s">
        <v>343</v>
      </c>
      <c r="V224" t="s">
        <v>219</v>
      </c>
    </row>
    <row r="225" spans="1:22" x14ac:dyDescent="0.3">
      <c r="A225" t="s">
        <v>736</v>
      </c>
      <c r="B225" t="s">
        <v>201</v>
      </c>
      <c r="C225" t="s">
        <v>736</v>
      </c>
      <c r="D225" t="s">
        <v>201</v>
      </c>
      <c r="E225" t="s">
        <v>988</v>
      </c>
      <c r="F225" t="s">
        <v>989</v>
      </c>
      <c r="G225" t="s">
        <v>972</v>
      </c>
      <c r="H225" t="s">
        <v>331</v>
      </c>
      <c r="I225" t="s">
        <v>472</v>
      </c>
      <c r="J225" t="s">
        <v>473</v>
      </c>
      <c r="Q225">
        <v>167</v>
      </c>
      <c r="R225" t="s">
        <v>852</v>
      </c>
      <c r="S225" t="s">
        <v>262</v>
      </c>
      <c r="T225" t="s">
        <v>987</v>
      </c>
      <c r="U225" t="s">
        <v>343</v>
      </c>
      <c r="V225" t="s">
        <v>262</v>
      </c>
    </row>
    <row r="226" spans="1:22" x14ac:dyDescent="0.3">
      <c r="A226" t="s">
        <v>741</v>
      </c>
      <c r="B226" t="s">
        <v>216</v>
      </c>
      <c r="C226" t="s">
        <v>741</v>
      </c>
      <c r="D226" t="s">
        <v>216</v>
      </c>
      <c r="E226" t="s">
        <v>988</v>
      </c>
      <c r="F226" t="s">
        <v>989</v>
      </c>
      <c r="G226" t="s">
        <v>972</v>
      </c>
      <c r="H226" t="s">
        <v>331</v>
      </c>
      <c r="I226" t="s">
        <v>472</v>
      </c>
      <c r="J226" t="s">
        <v>473</v>
      </c>
      <c r="Q226">
        <v>168</v>
      </c>
      <c r="R226" t="s">
        <v>854</v>
      </c>
      <c r="S226" t="s">
        <v>293</v>
      </c>
      <c r="T226" t="s">
        <v>987</v>
      </c>
      <c r="U226" t="s">
        <v>343</v>
      </c>
      <c r="V226" t="s">
        <v>293</v>
      </c>
    </row>
    <row r="227" spans="1:22" x14ac:dyDescent="0.3">
      <c r="A227" t="s">
        <v>721</v>
      </c>
      <c r="B227" t="s">
        <v>68</v>
      </c>
      <c r="C227" t="s">
        <v>721</v>
      </c>
      <c r="D227" t="s">
        <v>68</v>
      </c>
      <c r="E227" t="s">
        <v>990</v>
      </c>
      <c r="F227" t="s">
        <v>991</v>
      </c>
      <c r="G227" t="s">
        <v>972</v>
      </c>
      <c r="H227" t="s">
        <v>331</v>
      </c>
      <c r="I227" t="s">
        <v>472</v>
      </c>
      <c r="J227" t="s">
        <v>473</v>
      </c>
      <c r="Q227">
        <v>201</v>
      </c>
      <c r="R227" t="s">
        <v>992</v>
      </c>
      <c r="S227" t="s">
        <v>28</v>
      </c>
      <c r="T227" t="s">
        <v>993</v>
      </c>
      <c r="U227" t="s">
        <v>376</v>
      </c>
      <c r="V227" t="s">
        <v>28</v>
      </c>
    </row>
    <row r="228" spans="1:22" x14ac:dyDescent="0.3">
      <c r="A228" t="s">
        <v>743</v>
      </c>
      <c r="B228" t="s">
        <v>300</v>
      </c>
      <c r="C228" t="s">
        <v>743</v>
      </c>
      <c r="D228" t="s">
        <v>300</v>
      </c>
      <c r="E228" t="s">
        <v>990</v>
      </c>
      <c r="F228" t="s">
        <v>991</v>
      </c>
      <c r="G228" t="s">
        <v>972</v>
      </c>
      <c r="H228" t="s">
        <v>331</v>
      </c>
      <c r="I228" t="s">
        <v>472</v>
      </c>
      <c r="J228" t="s">
        <v>473</v>
      </c>
      <c r="Q228">
        <v>202</v>
      </c>
      <c r="R228" t="s">
        <v>994</v>
      </c>
      <c r="S228" t="s">
        <v>75</v>
      </c>
      <c r="T228" t="s">
        <v>993</v>
      </c>
      <c r="U228" t="s">
        <v>376</v>
      </c>
      <c r="V228" t="s">
        <v>75</v>
      </c>
    </row>
    <row r="229" spans="1:22" x14ac:dyDescent="0.3">
      <c r="A229" t="s">
        <v>995</v>
      </c>
      <c r="B229" t="s">
        <v>155</v>
      </c>
      <c r="C229" t="s">
        <v>995</v>
      </c>
      <c r="D229" t="s">
        <v>155</v>
      </c>
      <c r="E229" t="s">
        <v>996</v>
      </c>
      <c r="F229" t="s">
        <v>155</v>
      </c>
      <c r="G229" t="s">
        <v>997</v>
      </c>
      <c r="H229" t="s">
        <v>998</v>
      </c>
      <c r="I229" t="s">
        <v>507</v>
      </c>
      <c r="J229" t="s">
        <v>508</v>
      </c>
      <c r="Q229">
        <v>203</v>
      </c>
      <c r="R229" t="s">
        <v>999</v>
      </c>
      <c r="S229" t="s">
        <v>87</v>
      </c>
      <c r="T229" t="s">
        <v>993</v>
      </c>
      <c r="U229" t="s">
        <v>376</v>
      </c>
      <c r="V229" t="s">
        <v>87</v>
      </c>
    </row>
    <row r="230" spans="1:22" x14ac:dyDescent="0.3">
      <c r="A230" t="s">
        <v>1000</v>
      </c>
      <c r="B230" t="s">
        <v>223</v>
      </c>
      <c r="C230" t="s">
        <v>1000</v>
      </c>
      <c r="D230" t="s">
        <v>223</v>
      </c>
      <c r="E230" t="s">
        <v>1001</v>
      </c>
      <c r="F230" t="s">
        <v>1002</v>
      </c>
      <c r="G230" t="s">
        <v>997</v>
      </c>
      <c r="H230" t="s">
        <v>998</v>
      </c>
      <c r="I230" t="s">
        <v>507</v>
      </c>
      <c r="J230" t="s">
        <v>508</v>
      </c>
      <c r="Q230">
        <v>204</v>
      </c>
      <c r="R230" t="s">
        <v>1003</v>
      </c>
      <c r="S230" t="s">
        <v>226</v>
      </c>
      <c r="T230" t="s">
        <v>993</v>
      </c>
      <c r="U230" t="s">
        <v>376</v>
      </c>
      <c r="V230" t="s">
        <v>226</v>
      </c>
    </row>
    <row r="231" spans="1:22" x14ac:dyDescent="0.3">
      <c r="A231" t="s">
        <v>752</v>
      </c>
      <c r="B231" t="s">
        <v>29</v>
      </c>
      <c r="C231" t="s">
        <v>752</v>
      </c>
      <c r="D231" t="s">
        <v>29</v>
      </c>
      <c r="E231" t="s">
        <v>1001</v>
      </c>
      <c r="F231" t="s">
        <v>1002</v>
      </c>
      <c r="G231" t="s">
        <v>997</v>
      </c>
      <c r="H231" t="s">
        <v>998</v>
      </c>
      <c r="I231" t="s">
        <v>507</v>
      </c>
      <c r="J231" t="s">
        <v>508</v>
      </c>
      <c r="Q231">
        <v>205</v>
      </c>
      <c r="R231" t="s">
        <v>1004</v>
      </c>
      <c r="S231" t="s">
        <v>235</v>
      </c>
      <c r="T231" t="s">
        <v>993</v>
      </c>
      <c r="U231" t="s">
        <v>376</v>
      </c>
      <c r="V231" t="s">
        <v>235</v>
      </c>
    </row>
    <row r="232" spans="1:22" x14ac:dyDescent="0.3">
      <c r="A232" t="s">
        <v>753</v>
      </c>
      <c r="B232" t="s">
        <v>60</v>
      </c>
      <c r="C232" t="s">
        <v>753</v>
      </c>
      <c r="D232" t="s">
        <v>60</v>
      </c>
      <c r="E232" t="s">
        <v>1001</v>
      </c>
      <c r="F232" t="s">
        <v>1002</v>
      </c>
      <c r="G232" t="s">
        <v>997</v>
      </c>
      <c r="H232" t="s">
        <v>998</v>
      </c>
      <c r="I232" t="s">
        <v>507</v>
      </c>
      <c r="J232" t="s">
        <v>508</v>
      </c>
      <c r="Q232">
        <v>206</v>
      </c>
      <c r="R232" t="s">
        <v>1005</v>
      </c>
      <c r="S232" t="s">
        <v>289</v>
      </c>
      <c r="T232" t="s">
        <v>993</v>
      </c>
      <c r="U232" t="s">
        <v>376</v>
      </c>
      <c r="V232" t="s">
        <v>289</v>
      </c>
    </row>
    <row r="233" spans="1:22" x14ac:dyDescent="0.3">
      <c r="A233" t="s">
        <v>754</v>
      </c>
      <c r="B233" t="s">
        <v>123</v>
      </c>
      <c r="C233" t="s">
        <v>754</v>
      </c>
      <c r="D233" t="s">
        <v>123</v>
      </c>
      <c r="E233" t="s">
        <v>1001</v>
      </c>
      <c r="F233" t="s">
        <v>1002</v>
      </c>
      <c r="G233" t="s">
        <v>997</v>
      </c>
      <c r="H233" t="s">
        <v>998</v>
      </c>
      <c r="I233" t="s">
        <v>507</v>
      </c>
      <c r="J233" t="s">
        <v>508</v>
      </c>
      <c r="Q233">
        <v>207</v>
      </c>
      <c r="R233" t="s">
        <v>1006</v>
      </c>
      <c r="S233" t="s">
        <v>313</v>
      </c>
      <c r="T233" t="s">
        <v>993</v>
      </c>
      <c r="U233" t="s">
        <v>376</v>
      </c>
      <c r="V233" t="s">
        <v>313</v>
      </c>
    </row>
    <row r="234" spans="1:22" x14ac:dyDescent="0.3">
      <c r="A234" t="s">
        <v>759</v>
      </c>
      <c r="B234" t="s">
        <v>137</v>
      </c>
      <c r="C234" t="s">
        <v>759</v>
      </c>
      <c r="D234" t="s">
        <v>137</v>
      </c>
      <c r="E234" t="s">
        <v>1001</v>
      </c>
      <c r="F234" t="s">
        <v>1002</v>
      </c>
      <c r="G234" t="s">
        <v>997</v>
      </c>
      <c r="H234" t="s">
        <v>998</v>
      </c>
      <c r="I234" t="s">
        <v>507</v>
      </c>
      <c r="J234" t="s">
        <v>508</v>
      </c>
      <c r="Q234">
        <v>169</v>
      </c>
      <c r="R234" t="s">
        <v>1007</v>
      </c>
      <c r="S234" t="s">
        <v>5</v>
      </c>
      <c r="T234" t="s">
        <v>1008</v>
      </c>
      <c r="U234" t="s">
        <v>344</v>
      </c>
      <c r="V234" t="s">
        <v>5</v>
      </c>
    </row>
    <row r="235" spans="1:22" x14ac:dyDescent="0.3">
      <c r="A235" t="s">
        <v>763</v>
      </c>
      <c r="B235" t="s">
        <v>168</v>
      </c>
      <c r="C235" t="s">
        <v>763</v>
      </c>
      <c r="D235" t="s">
        <v>168</v>
      </c>
      <c r="E235" t="s">
        <v>1001</v>
      </c>
      <c r="F235" t="s">
        <v>1002</v>
      </c>
      <c r="G235" t="s">
        <v>997</v>
      </c>
      <c r="H235" t="s">
        <v>998</v>
      </c>
      <c r="I235" t="s">
        <v>507</v>
      </c>
      <c r="J235" t="s">
        <v>508</v>
      </c>
      <c r="Q235">
        <v>170</v>
      </c>
      <c r="R235" t="s">
        <v>1009</v>
      </c>
      <c r="S235" t="s">
        <v>10</v>
      </c>
      <c r="T235" t="s">
        <v>1008</v>
      </c>
      <c r="U235" t="s">
        <v>344</v>
      </c>
      <c r="V235" t="s">
        <v>10</v>
      </c>
    </row>
    <row r="236" spans="1:22" x14ac:dyDescent="0.3">
      <c r="A236" t="s">
        <v>747</v>
      </c>
      <c r="B236" t="s">
        <v>193</v>
      </c>
      <c r="C236" t="s">
        <v>747</v>
      </c>
      <c r="D236" t="s">
        <v>193</v>
      </c>
      <c r="E236" t="s">
        <v>1001</v>
      </c>
      <c r="F236" t="s">
        <v>1002</v>
      </c>
      <c r="G236" t="s">
        <v>997</v>
      </c>
      <c r="H236" t="s">
        <v>998</v>
      </c>
      <c r="I236" t="s">
        <v>507</v>
      </c>
      <c r="J236" t="s">
        <v>508</v>
      </c>
      <c r="Q236">
        <v>171</v>
      </c>
      <c r="R236" t="s">
        <v>1010</v>
      </c>
      <c r="S236" t="s">
        <v>67</v>
      </c>
      <c r="T236" t="s">
        <v>1008</v>
      </c>
      <c r="U236" t="s">
        <v>344</v>
      </c>
      <c r="V236" t="s">
        <v>67</v>
      </c>
    </row>
    <row r="237" spans="1:22" x14ac:dyDescent="0.3">
      <c r="A237" t="s">
        <v>749</v>
      </c>
      <c r="B237" t="s">
        <v>198</v>
      </c>
      <c r="C237" t="s">
        <v>749</v>
      </c>
      <c r="D237" t="s">
        <v>198</v>
      </c>
      <c r="E237" t="s">
        <v>1001</v>
      </c>
      <c r="F237" t="s">
        <v>1002</v>
      </c>
      <c r="G237" t="s">
        <v>997</v>
      </c>
      <c r="H237" t="s">
        <v>998</v>
      </c>
      <c r="I237" t="s">
        <v>507</v>
      </c>
      <c r="J237" t="s">
        <v>508</v>
      </c>
      <c r="Q237">
        <v>172</v>
      </c>
      <c r="R237" t="s">
        <v>1011</v>
      </c>
      <c r="S237" t="s">
        <v>77</v>
      </c>
      <c r="T237" t="s">
        <v>1008</v>
      </c>
      <c r="U237" t="s">
        <v>344</v>
      </c>
      <c r="V237" t="s">
        <v>77</v>
      </c>
    </row>
    <row r="238" spans="1:22" x14ac:dyDescent="0.3">
      <c r="A238" t="s">
        <v>1012</v>
      </c>
      <c r="B238" t="s">
        <v>302</v>
      </c>
      <c r="C238" t="s">
        <v>1012</v>
      </c>
      <c r="D238" t="s">
        <v>302</v>
      </c>
      <c r="E238" t="s">
        <v>1013</v>
      </c>
      <c r="F238" t="s">
        <v>302</v>
      </c>
      <c r="G238" t="s">
        <v>997</v>
      </c>
      <c r="H238" t="s">
        <v>998</v>
      </c>
      <c r="I238" t="s">
        <v>507</v>
      </c>
      <c r="J238" t="s">
        <v>508</v>
      </c>
      <c r="Q238">
        <v>173</v>
      </c>
      <c r="R238" t="s">
        <v>1014</v>
      </c>
      <c r="S238" t="s">
        <v>138</v>
      </c>
      <c r="T238" t="s">
        <v>1008</v>
      </c>
      <c r="U238" t="s">
        <v>344</v>
      </c>
      <c r="V238" t="s">
        <v>138</v>
      </c>
    </row>
    <row r="239" spans="1:22" x14ac:dyDescent="0.3">
      <c r="A239" t="s">
        <v>1015</v>
      </c>
      <c r="B239" t="s">
        <v>189</v>
      </c>
      <c r="C239" t="s">
        <v>1015</v>
      </c>
      <c r="D239" t="s">
        <v>189</v>
      </c>
      <c r="E239" t="s">
        <v>1016</v>
      </c>
      <c r="F239" t="s">
        <v>189</v>
      </c>
      <c r="G239" t="s">
        <v>997</v>
      </c>
      <c r="H239" t="s">
        <v>998</v>
      </c>
      <c r="I239" t="s">
        <v>507</v>
      </c>
      <c r="J239" t="s">
        <v>508</v>
      </c>
      <c r="Q239">
        <v>174</v>
      </c>
      <c r="R239" t="s">
        <v>1017</v>
      </c>
      <c r="S239" t="s">
        <v>173</v>
      </c>
      <c r="T239" t="s">
        <v>1008</v>
      </c>
      <c r="U239" t="s">
        <v>344</v>
      </c>
      <c r="V239" t="s">
        <v>173</v>
      </c>
    </row>
    <row r="240" spans="1:22" x14ac:dyDescent="0.3">
      <c r="A240" t="s">
        <v>765</v>
      </c>
      <c r="B240" t="s">
        <v>34</v>
      </c>
      <c r="C240" t="s">
        <v>765</v>
      </c>
      <c r="D240" t="s">
        <v>34</v>
      </c>
      <c r="E240" t="s">
        <v>1018</v>
      </c>
      <c r="F240" t="s">
        <v>1019</v>
      </c>
      <c r="G240" t="s">
        <v>1020</v>
      </c>
      <c r="H240" t="s">
        <v>333</v>
      </c>
      <c r="I240" t="s">
        <v>507</v>
      </c>
      <c r="J240" t="s">
        <v>508</v>
      </c>
      <c r="Q240">
        <v>175</v>
      </c>
      <c r="R240" t="s">
        <v>1021</v>
      </c>
      <c r="S240" t="s">
        <v>315</v>
      </c>
      <c r="T240" t="s">
        <v>1008</v>
      </c>
      <c r="U240" t="s">
        <v>344</v>
      </c>
      <c r="V240" t="s">
        <v>315</v>
      </c>
    </row>
    <row r="241" spans="1:22" x14ac:dyDescent="0.3">
      <c r="A241" t="s">
        <v>768</v>
      </c>
      <c r="B241" t="s">
        <v>93</v>
      </c>
      <c r="C241" t="s">
        <v>768</v>
      </c>
      <c r="D241" t="s">
        <v>93</v>
      </c>
      <c r="E241" t="s">
        <v>1018</v>
      </c>
      <c r="F241" t="s">
        <v>1019</v>
      </c>
      <c r="G241" t="s">
        <v>1020</v>
      </c>
      <c r="H241" t="s">
        <v>333</v>
      </c>
      <c r="I241" t="s">
        <v>507</v>
      </c>
      <c r="J241" t="s">
        <v>508</v>
      </c>
      <c r="Q241">
        <v>208</v>
      </c>
      <c r="R241" t="s">
        <v>1022</v>
      </c>
      <c r="S241" t="s">
        <v>37</v>
      </c>
      <c r="T241" t="s">
        <v>1023</v>
      </c>
      <c r="U241" t="s">
        <v>377</v>
      </c>
      <c r="V241" t="s">
        <v>37</v>
      </c>
    </row>
    <row r="242" spans="1:22" x14ac:dyDescent="0.3">
      <c r="A242" t="s">
        <v>771</v>
      </c>
      <c r="B242" t="s">
        <v>159</v>
      </c>
      <c r="C242" t="s">
        <v>771</v>
      </c>
      <c r="D242" t="s">
        <v>159</v>
      </c>
      <c r="E242" t="s">
        <v>1018</v>
      </c>
      <c r="F242" t="s">
        <v>1019</v>
      </c>
      <c r="G242" t="s">
        <v>1020</v>
      </c>
      <c r="H242" t="s">
        <v>333</v>
      </c>
      <c r="I242" t="s">
        <v>507</v>
      </c>
      <c r="J242" t="s">
        <v>508</v>
      </c>
      <c r="Q242">
        <v>209</v>
      </c>
      <c r="R242" t="s">
        <v>1024</v>
      </c>
      <c r="S242" t="s">
        <v>52</v>
      </c>
      <c r="T242" t="s">
        <v>1023</v>
      </c>
      <c r="U242" t="s">
        <v>377</v>
      </c>
      <c r="V242" t="s">
        <v>52</v>
      </c>
    </row>
    <row r="243" spans="1:22" x14ac:dyDescent="0.3">
      <c r="A243" t="s">
        <v>772</v>
      </c>
      <c r="B243" t="s">
        <v>186</v>
      </c>
      <c r="C243" t="s">
        <v>772</v>
      </c>
      <c r="D243" t="s">
        <v>186</v>
      </c>
      <c r="E243" t="s">
        <v>1018</v>
      </c>
      <c r="F243" t="s">
        <v>1019</v>
      </c>
      <c r="G243" t="s">
        <v>1020</v>
      </c>
      <c r="H243" t="s">
        <v>333</v>
      </c>
      <c r="I243" t="s">
        <v>507</v>
      </c>
      <c r="J243" t="s">
        <v>508</v>
      </c>
      <c r="Q243">
        <v>210</v>
      </c>
      <c r="R243" t="s">
        <v>1025</v>
      </c>
      <c r="S243" t="s">
        <v>150</v>
      </c>
      <c r="T243" t="s">
        <v>1023</v>
      </c>
      <c r="U243" t="s">
        <v>377</v>
      </c>
      <c r="V243" t="s">
        <v>150</v>
      </c>
    </row>
    <row r="244" spans="1:22" x14ac:dyDescent="0.3">
      <c r="A244" t="s">
        <v>773</v>
      </c>
      <c r="B244" t="s">
        <v>241</v>
      </c>
      <c r="C244" t="s">
        <v>773</v>
      </c>
      <c r="D244" t="s">
        <v>241</v>
      </c>
      <c r="E244" t="s">
        <v>1018</v>
      </c>
      <c r="F244" t="s">
        <v>1019</v>
      </c>
      <c r="G244" t="s">
        <v>1020</v>
      </c>
      <c r="H244" t="s">
        <v>333</v>
      </c>
      <c r="I244" t="s">
        <v>507</v>
      </c>
      <c r="J244" t="s">
        <v>508</v>
      </c>
      <c r="Q244">
        <v>211</v>
      </c>
      <c r="R244" t="s">
        <v>1026</v>
      </c>
      <c r="S244" t="s">
        <v>154</v>
      </c>
      <c r="T244" t="s">
        <v>1023</v>
      </c>
      <c r="U244" t="s">
        <v>377</v>
      </c>
      <c r="V244" t="s">
        <v>154</v>
      </c>
    </row>
    <row r="245" spans="1:22" x14ac:dyDescent="0.3">
      <c r="A245" t="s">
        <v>774</v>
      </c>
      <c r="B245" t="s">
        <v>242</v>
      </c>
      <c r="C245" t="s">
        <v>774</v>
      </c>
      <c r="D245" t="s">
        <v>242</v>
      </c>
      <c r="E245" t="s">
        <v>1018</v>
      </c>
      <c r="F245" t="s">
        <v>1019</v>
      </c>
      <c r="G245" t="s">
        <v>1020</v>
      </c>
      <c r="H245" t="s">
        <v>333</v>
      </c>
      <c r="I245" t="s">
        <v>507</v>
      </c>
      <c r="J245" t="s">
        <v>508</v>
      </c>
      <c r="Q245">
        <v>212</v>
      </c>
      <c r="R245" t="s">
        <v>1027</v>
      </c>
      <c r="S245" t="s">
        <v>288</v>
      </c>
      <c r="T245" t="s">
        <v>1023</v>
      </c>
      <c r="U245" t="s">
        <v>377</v>
      </c>
      <c r="V245" t="s">
        <v>288</v>
      </c>
    </row>
    <row r="246" spans="1:22" x14ac:dyDescent="0.3">
      <c r="A246" t="s">
        <v>775</v>
      </c>
      <c r="B246" t="s">
        <v>301</v>
      </c>
      <c r="C246" t="s">
        <v>775</v>
      </c>
      <c r="D246" t="s">
        <v>301</v>
      </c>
      <c r="E246" t="s">
        <v>1018</v>
      </c>
      <c r="F246" t="s">
        <v>1019</v>
      </c>
      <c r="G246" t="s">
        <v>1020</v>
      </c>
      <c r="H246" t="s">
        <v>333</v>
      </c>
      <c r="I246" t="s">
        <v>507</v>
      </c>
      <c r="J246" t="s">
        <v>508</v>
      </c>
      <c r="Q246">
        <v>176</v>
      </c>
      <c r="R246" t="s">
        <v>830</v>
      </c>
      <c r="S246" t="s">
        <v>46</v>
      </c>
      <c r="T246" t="s">
        <v>1028</v>
      </c>
      <c r="U246" t="s">
        <v>345</v>
      </c>
      <c r="V246" t="s">
        <v>46</v>
      </c>
    </row>
    <row r="247" spans="1:22" x14ac:dyDescent="0.3">
      <c r="A247" t="s">
        <v>1029</v>
      </c>
      <c r="B247" t="s">
        <v>120</v>
      </c>
      <c r="C247" t="s">
        <v>1029</v>
      </c>
      <c r="D247" t="s">
        <v>120</v>
      </c>
      <c r="E247" t="s">
        <v>1030</v>
      </c>
      <c r="F247" t="s">
        <v>1031</v>
      </c>
      <c r="G247" t="s">
        <v>1032</v>
      </c>
      <c r="H247" t="s">
        <v>374</v>
      </c>
      <c r="I247" t="s">
        <v>472</v>
      </c>
      <c r="J247" t="s">
        <v>473</v>
      </c>
      <c r="Q247">
        <v>177</v>
      </c>
      <c r="R247" t="s">
        <v>834</v>
      </c>
      <c r="S247" t="s">
        <v>164</v>
      </c>
      <c r="T247" t="s">
        <v>1028</v>
      </c>
      <c r="U247" t="s">
        <v>345</v>
      </c>
      <c r="V247" t="s">
        <v>164</v>
      </c>
    </row>
    <row r="248" spans="1:22" x14ac:dyDescent="0.3">
      <c r="A248" t="s">
        <v>776</v>
      </c>
      <c r="B248" t="s">
        <v>151</v>
      </c>
      <c r="C248" t="s">
        <v>776</v>
      </c>
      <c r="D248" t="s">
        <v>151</v>
      </c>
      <c r="E248" t="s">
        <v>1030</v>
      </c>
      <c r="F248" t="s">
        <v>1031</v>
      </c>
      <c r="G248" t="s">
        <v>1032</v>
      </c>
      <c r="H248" t="s">
        <v>374</v>
      </c>
      <c r="I248" t="s">
        <v>472</v>
      </c>
      <c r="J248" t="s">
        <v>473</v>
      </c>
      <c r="Q248">
        <v>178</v>
      </c>
      <c r="R248" t="s">
        <v>836</v>
      </c>
      <c r="S248" t="s">
        <v>209</v>
      </c>
      <c r="T248" t="s">
        <v>1028</v>
      </c>
      <c r="U248" t="s">
        <v>345</v>
      </c>
      <c r="V248" t="s">
        <v>209</v>
      </c>
    </row>
    <row r="249" spans="1:22" x14ac:dyDescent="0.3">
      <c r="A249" t="s">
        <v>783</v>
      </c>
      <c r="B249" t="s">
        <v>255</v>
      </c>
      <c r="C249" t="s">
        <v>783</v>
      </c>
      <c r="D249" t="s">
        <v>255</v>
      </c>
      <c r="E249" t="s">
        <v>1030</v>
      </c>
      <c r="F249" t="s">
        <v>1031</v>
      </c>
      <c r="G249" t="s">
        <v>1032</v>
      </c>
      <c r="H249" t="s">
        <v>374</v>
      </c>
      <c r="I249" t="s">
        <v>472</v>
      </c>
      <c r="J249" t="s">
        <v>473</v>
      </c>
      <c r="Q249">
        <v>179</v>
      </c>
      <c r="R249" t="s">
        <v>838</v>
      </c>
      <c r="S249" t="s">
        <v>314</v>
      </c>
      <c r="T249" t="s">
        <v>1028</v>
      </c>
      <c r="U249" t="s">
        <v>345</v>
      </c>
      <c r="V249" t="s">
        <v>314</v>
      </c>
    </row>
    <row r="250" spans="1:22" x14ac:dyDescent="0.3">
      <c r="A250" t="s">
        <v>780</v>
      </c>
      <c r="B250" t="s">
        <v>160</v>
      </c>
      <c r="C250" t="s">
        <v>780</v>
      </c>
      <c r="D250" t="s">
        <v>160</v>
      </c>
      <c r="E250" t="s">
        <v>1033</v>
      </c>
      <c r="F250" t="s">
        <v>160</v>
      </c>
      <c r="G250" t="s">
        <v>1032</v>
      </c>
      <c r="H250" t="s">
        <v>374</v>
      </c>
      <c r="I250" t="s">
        <v>472</v>
      </c>
      <c r="J250" t="s">
        <v>473</v>
      </c>
      <c r="Q250">
        <v>180</v>
      </c>
      <c r="R250" t="s">
        <v>840</v>
      </c>
      <c r="S250" t="s">
        <v>316</v>
      </c>
      <c r="T250" t="s">
        <v>1028</v>
      </c>
      <c r="U250" t="s">
        <v>345</v>
      </c>
      <c r="V250" t="s">
        <v>316</v>
      </c>
    </row>
    <row r="251" spans="1:22" x14ac:dyDescent="0.3">
      <c r="A251" t="s">
        <v>786</v>
      </c>
      <c r="B251" t="s">
        <v>229</v>
      </c>
      <c r="C251" t="s">
        <v>786</v>
      </c>
      <c r="D251" t="s">
        <v>229</v>
      </c>
      <c r="E251" t="s">
        <v>1034</v>
      </c>
      <c r="F251" t="s">
        <v>229</v>
      </c>
      <c r="G251" t="s">
        <v>1032</v>
      </c>
      <c r="H251" t="s">
        <v>374</v>
      </c>
      <c r="I251" t="s">
        <v>472</v>
      </c>
      <c r="J251" t="s">
        <v>473</v>
      </c>
      <c r="Q251">
        <v>181</v>
      </c>
      <c r="R251" t="s">
        <v>842</v>
      </c>
      <c r="S251" t="s">
        <v>318</v>
      </c>
      <c r="T251" t="s">
        <v>1028</v>
      </c>
      <c r="U251" t="s">
        <v>345</v>
      </c>
      <c r="V251" t="s">
        <v>318</v>
      </c>
    </row>
    <row r="252" spans="1:22" x14ac:dyDescent="0.3">
      <c r="A252" t="s">
        <v>789</v>
      </c>
      <c r="B252" t="s">
        <v>310</v>
      </c>
      <c r="C252" t="s">
        <v>789</v>
      </c>
      <c r="D252" t="s">
        <v>310</v>
      </c>
      <c r="E252" t="s">
        <v>1035</v>
      </c>
      <c r="F252" t="s">
        <v>310</v>
      </c>
      <c r="G252" t="s">
        <v>1032</v>
      </c>
      <c r="H252" t="s">
        <v>374</v>
      </c>
      <c r="I252" t="s">
        <v>472</v>
      </c>
      <c r="J252" t="s">
        <v>473</v>
      </c>
    </row>
    <row r="253" spans="1:22" x14ac:dyDescent="0.3">
      <c r="A253" t="s">
        <v>1036</v>
      </c>
      <c r="B253" t="s">
        <v>1037</v>
      </c>
      <c r="C253" t="s">
        <v>1038</v>
      </c>
      <c r="D253" t="s">
        <v>1037</v>
      </c>
      <c r="E253" t="s">
        <v>1039</v>
      </c>
      <c r="F253" t="s">
        <v>1040</v>
      </c>
      <c r="G253" t="s">
        <v>1041</v>
      </c>
      <c r="H253" t="s">
        <v>1042</v>
      </c>
      <c r="I253" t="s">
        <v>674</v>
      </c>
      <c r="J253" t="s">
        <v>675</v>
      </c>
    </row>
    <row r="254" spans="1:22" x14ac:dyDescent="0.3">
      <c r="A254" t="s">
        <v>1043</v>
      </c>
      <c r="B254" t="s">
        <v>1044</v>
      </c>
      <c r="C254" t="s">
        <v>1045</v>
      </c>
      <c r="D254" t="s">
        <v>1044</v>
      </c>
      <c r="E254" t="s">
        <v>1039</v>
      </c>
      <c r="F254" t="s">
        <v>1040</v>
      </c>
      <c r="G254" t="s">
        <v>1041</v>
      </c>
      <c r="H254" t="s">
        <v>1042</v>
      </c>
      <c r="I254" t="s">
        <v>674</v>
      </c>
      <c r="J254" t="s">
        <v>675</v>
      </c>
    </row>
    <row r="255" spans="1:22" x14ac:dyDescent="0.3">
      <c r="A255" t="s">
        <v>1046</v>
      </c>
      <c r="B255" t="s">
        <v>319</v>
      </c>
      <c r="C255" t="s">
        <v>1046</v>
      </c>
      <c r="D255" t="s">
        <v>319</v>
      </c>
      <c r="E255" t="s">
        <v>1047</v>
      </c>
      <c r="F255" t="s">
        <v>319</v>
      </c>
      <c r="G255" t="s">
        <v>1048</v>
      </c>
      <c r="H255" t="s">
        <v>336</v>
      </c>
      <c r="I255" t="s">
        <v>654</v>
      </c>
      <c r="J255" t="s">
        <v>655</v>
      </c>
    </row>
    <row r="256" spans="1:22" x14ac:dyDescent="0.3">
      <c r="A256" t="s">
        <v>797</v>
      </c>
      <c r="B256" t="s">
        <v>76</v>
      </c>
      <c r="C256" t="s">
        <v>797</v>
      </c>
      <c r="D256" t="s">
        <v>76</v>
      </c>
      <c r="E256" t="s">
        <v>1049</v>
      </c>
      <c r="F256" t="s">
        <v>1050</v>
      </c>
      <c r="G256" t="s">
        <v>1048</v>
      </c>
      <c r="H256" t="s">
        <v>336</v>
      </c>
      <c r="I256" t="s">
        <v>654</v>
      </c>
      <c r="J256" t="s">
        <v>655</v>
      </c>
    </row>
    <row r="257" spans="1:10" x14ac:dyDescent="0.3">
      <c r="A257" t="s">
        <v>803</v>
      </c>
      <c r="B257" t="s">
        <v>121</v>
      </c>
      <c r="C257" t="s">
        <v>803</v>
      </c>
      <c r="D257" t="s">
        <v>121</v>
      </c>
      <c r="E257" t="s">
        <v>1049</v>
      </c>
      <c r="F257" t="s">
        <v>1050</v>
      </c>
      <c r="G257" t="s">
        <v>1048</v>
      </c>
      <c r="H257" t="s">
        <v>336</v>
      </c>
      <c r="I257" t="s">
        <v>654</v>
      </c>
      <c r="J257" t="s">
        <v>655</v>
      </c>
    </row>
    <row r="258" spans="1:10" x14ac:dyDescent="0.3">
      <c r="A258" t="s">
        <v>806</v>
      </c>
      <c r="B258" t="s">
        <v>126</v>
      </c>
      <c r="C258" t="s">
        <v>806</v>
      </c>
      <c r="D258" t="s">
        <v>126</v>
      </c>
      <c r="E258" t="s">
        <v>1049</v>
      </c>
      <c r="F258" t="s">
        <v>1050</v>
      </c>
      <c r="G258" t="s">
        <v>1048</v>
      </c>
      <c r="H258" t="s">
        <v>336</v>
      </c>
      <c r="I258" t="s">
        <v>654</v>
      </c>
      <c r="J258" t="s">
        <v>655</v>
      </c>
    </row>
    <row r="259" spans="1:10" x14ac:dyDescent="0.3">
      <c r="A259" t="s">
        <v>809</v>
      </c>
      <c r="B259" t="s">
        <v>213</v>
      </c>
      <c r="C259" t="s">
        <v>809</v>
      </c>
      <c r="D259" t="s">
        <v>213</v>
      </c>
      <c r="E259" t="s">
        <v>1049</v>
      </c>
      <c r="F259" t="s">
        <v>1050</v>
      </c>
      <c r="G259" t="s">
        <v>1048</v>
      </c>
      <c r="H259" t="s">
        <v>336</v>
      </c>
      <c r="I259" t="s">
        <v>654</v>
      </c>
      <c r="J259" t="s">
        <v>655</v>
      </c>
    </row>
    <row r="260" spans="1:10" x14ac:dyDescent="0.3">
      <c r="A260" t="s">
        <v>812</v>
      </c>
      <c r="B260" t="s">
        <v>224</v>
      </c>
      <c r="C260" t="s">
        <v>812</v>
      </c>
      <c r="D260" t="s">
        <v>224</v>
      </c>
      <c r="E260" t="s">
        <v>1049</v>
      </c>
      <c r="F260" t="s">
        <v>1050</v>
      </c>
      <c r="G260" t="s">
        <v>1048</v>
      </c>
      <c r="H260" t="s">
        <v>336</v>
      </c>
      <c r="I260" t="s">
        <v>654</v>
      </c>
      <c r="J260" t="s">
        <v>655</v>
      </c>
    </row>
    <row r="261" spans="1:10" x14ac:dyDescent="0.3">
      <c r="A261" t="s">
        <v>813</v>
      </c>
      <c r="B261" t="s">
        <v>227</v>
      </c>
      <c r="C261" t="s">
        <v>813</v>
      </c>
      <c r="D261" t="s">
        <v>227</v>
      </c>
      <c r="E261" t="s">
        <v>1049</v>
      </c>
      <c r="F261" t="s">
        <v>1050</v>
      </c>
      <c r="G261" t="s">
        <v>1048</v>
      </c>
      <c r="H261" t="s">
        <v>336</v>
      </c>
      <c r="I261" t="s">
        <v>654</v>
      </c>
      <c r="J261" t="s">
        <v>655</v>
      </c>
    </row>
    <row r="262" spans="1:10" x14ac:dyDescent="0.3">
      <c r="A262" t="s">
        <v>814</v>
      </c>
      <c r="B262" t="s">
        <v>230</v>
      </c>
      <c r="C262" t="s">
        <v>814</v>
      </c>
      <c r="D262" t="s">
        <v>230</v>
      </c>
      <c r="E262" t="s">
        <v>1049</v>
      </c>
      <c r="F262" t="s">
        <v>1050</v>
      </c>
      <c r="G262" t="s">
        <v>1048</v>
      </c>
      <c r="H262" t="s">
        <v>336</v>
      </c>
      <c r="I262" t="s">
        <v>654</v>
      </c>
      <c r="J262" t="s">
        <v>655</v>
      </c>
    </row>
    <row r="263" spans="1:10" x14ac:dyDescent="0.3">
      <c r="A263" t="s">
        <v>1051</v>
      </c>
      <c r="B263" t="s">
        <v>1052</v>
      </c>
      <c r="C263" t="s">
        <v>1051</v>
      </c>
      <c r="D263" t="s">
        <v>1052</v>
      </c>
      <c r="E263" t="s">
        <v>1053</v>
      </c>
      <c r="F263" t="s">
        <v>1052</v>
      </c>
      <c r="G263" t="s">
        <v>1054</v>
      </c>
      <c r="H263" t="s">
        <v>1055</v>
      </c>
      <c r="I263" t="s">
        <v>1056</v>
      </c>
      <c r="J263" t="s">
        <v>1055</v>
      </c>
    </row>
    <row r="264" spans="1:10" x14ac:dyDescent="0.3">
      <c r="A264" t="s">
        <v>1057</v>
      </c>
      <c r="B264" t="s">
        <v>1058</v>
      </c>
      <c r="C264" t="s">
        <v>1057</v>
      </c>
      <c r="D264" t="s">
        <v>1058</v>
      </c>
      <c r="E264" t="s">
        <v>1059</v>
      </c>
      <c r="F264" t="s">
        <v>1058</v>
      </c>
      <c r="G264" t="s">
        <v>1054</v>
      </c>
      <c r="H264" t="s">
        <v>1055</v>
      </c>
      <c r="I264" t="s">
        <v>1056</v>
      </c>
      <c r="J264" t="s">
        <v>1055</v>
      </c>
    </row>
    <row r="265" spans="1:10" x14ac:dyDescent="0.3">
      <c r="A265" t="s">
        <v>1060</v>
      </c>
      <c r="B265" t="s">
        <v>1061</v>
      </c>
      <c r="C265" t="s">
        <v>1060</v>
      </c>
      <c r="D265" t="s">
        <v>1061</v>
      </c>
      <c r="E265" t="s">
        <v>1062</v>
      </c>
      <c r="F265" t="s">
        <v>1061</v>
      </c>
      <c r="G265" t="s">
        <v>1054</v>
      </c>
      <c r="H265" t="s">
        <v>1055</v>
      </c>
      <c r="I265" t="s">
        <v>1056</v>
      </c>
      <c r="J265" t="s">
        <v>1055</v>
      </c>
    </row>
    <row r="266" spans="1:10" x14ac:dyDescent="0.3">
      <c r="A266" t="s">
        <v>1063</v>
      </c>
      <c r="B266" t="s">
        <v>1064</v>
      </c>
      <c r="C266" t="s">
        <v>1063</v>
      </c>
      <c r="D266" t="s">
        <v>1064</v>
      </c>
      <c r="E266" t="s">
        <v>1065</v>
      </c>
      <c r="F266" t="s">
        <v>1064</v>
      </c>
      <c r="G266" t="s">
        <v>1054</v>
      </c>
      <c r="H266" t="s">
        <v>1055</v>
      </c>
      <c r="I266" t="s">
        <v>1056</v>
      </c>
      <c r="J266" t="s">
        <v>1055</v>
      </c>
    </row>
    <row r="267" spans="1:10" x14ac:dyDescent="0.3">
      <c r="A267" t="s">
        <v>1066</v>
      </c>
      <c r="B267" t="s">
        <v>1067</v>
      </c>
      <c r="C267" t="s">
        <v>1066</v>
      </c>
      <c r="D267" t="s">
        <v>1067</v>
      </c>
      <c r="E267" t="s">
        <v>1068</v>
      </c>
      <c r="F267" t="s">
        <v>1067</v>
      </c>
      <c r="G267" t="s">
        <v>1054</v>
      </c>
      <c r="H267" t="s">
        <v>1055</v>
      </c>
      <c r="I267" t="s">
        <v>1056</v>
      </c>
      <c r="J267" t="s">
        <v>1055</v>
      </c>
    </row>
    <row r="268" spans="1:10" x14ac:dyDescent="0.3">
      <c r="A268" t="s">
        <v>1069</v>
      </c>
      <c r="B268" t="s">
        <v>1070</v>
      </c>
      <c r="C268" t="s">
        <v>1069</v>
      </c>
      <c r="D268" t="s">
        <v>1070</v>
      </c>
      <c r="E268" t="s">
        <v>1071</v>
      </c>
      <c r="F268" t="s">
        <v>1070</v>
      </c>
      <c r="G268" t="s">
        <v>1054</v>
      </c>
      <c r="H268" t="s">
        <v>1055</v>
      </c>
      <c r="I268" t="s">
        <v>1056</v>
      </c>
      <c r="J268" t="s">
        <v>1055</v>
      </c>
    </row>
    <row r="269" spans="1:10" x14ac:dyDescent="0.3">
      <c r="A269" t="s">
        <v>1072</v>
      </c>
      <c r="B269" t="s">
        <v>1073</v>
      </c>
      <c r="C269" t="s">
        <v>1072</v>
      </c>
      <c r="D269" t="s">
        <v>1073</v>
      </c>
      <c r="E269" t="s">
        <v>1074</v>
      </c>
      <c r="F269" t="s">
        <v>1073</v>
      </c>
      <c r="G269" t="s">
        <v>1054</v>
      </c>
      <c r="H269" t="s">
        <v>1055</v>
      </c>
      <c r="I269" t="s">
        <v>1056</v>
      </c>
      <c r="J269" t="s">
        <v>1055</v>
      </c>
    </row>
    <row r="270" spans="1:10" x14ac:dyDescent="0.3">
      <c r="A270" t="s">
        <v>1075</v>
      </c>
      <c r="B270" t="s">
        <v>1076</v>
      </c>
      <c r="C270" t="s">
        <v>1075</v>
      </c>
      <c r="D270" t="s">
        <v>1076</v>
      </c>
      <c r="E270" t="s">
        <v>1077</v>
      </c>
      <c r="F270" t="s">
        <v>1076</v>
      </c>
      <c r="G270" t="s">
        <v>1054</v>
      </c>
      <c r="H270" t="s">
        <v>1055</v>
      </c>
      <c r="I270" t="s">
        <v>1056</v>
      </c>
      <c r="J270" t="s">
        <v>1055</v>
      </c>
    </row>
    <row r="271" spans="1:10" x14ac:dyDescent="0.3">
      <c r="A271" t="s">
        <v>1078</v>
      </c>
      <c r="B271" t="s">
        <v>1079</v>
      </c>
      <c r="C271" t="s">
        <v>1078</v>
      </c>
      <c r="D271" t="s">
        <v>1079</v>
      </c>
      <c r="E271" t="s">
        <v>1080</v>
      </c>
      <c r="F271" t="s">
        <v>1079</v>
      </c>
      <c r="G271" t="s">
        <v>1054</v>
      </c>
      <c r="H271" t="s">
        <v>1055</v>
      </c>
      <c r="I271" t="s">
        <v>1056</v>
      </c>
      <c r="J271" t="s">
        <v>1055</v>
      </c>
    </row>
    <row r="272" spans="1:10" x14ac:dyDescent="0.3">
      <c r="A272" t="s">
        <v>1081</v>
      </c>
      <c r="B272" t="s">
        <v>1082</v>
      </c>
      <c r="C272" t="s">
        <v>1081</v>
      </c>
      <c r="D272" t="s">
        <v>1082</v>
      </c>
      <c r="E272" t="s">
        <v>1083</v>
      </c>
      <c r="F272" t="s">
        <v>1082</v>
      </c>
      <c r="G272" t="s">
        <v>1054</v>
      </c>
      <c r="H272" t="s">
        <v>1055</v>
      </c>
      <c r="I272" t="s">
        <v>1056</v>
      </c>
      <c r="J272" t="s">
        <v>1055</v>
      </c>
    </row>
    <row r="273" spans="1:10" x14ac:dyDescent="0.3">
      <c r="A273" t="s">
        <v>1084</v>
      </c>
      <c r="B273" t="s">
        <v>1085</v>
      </c>
      <c r="C273" t="s">
        <v>1084</v>
      </c>
      <c r="D273" t="s">
        <v>1085</v>
      </c>
      <c r="E273" t="s">
        <v>1086</v>
      </c>
      <c r="F273" t="s">
        <v>1085</v>
      </c>
      <c r="G273" t="s">
        <v>1054</v>
      </c>
      <c r="H273" t="s">
        <v>1055</v>
      </c>
      <c r="I273" t="s">
        <v>1056</v>
      </c>
      <c r="J273" t="s">
        <v>1055</v>
      </c>
    </row>
    <row r="274" spans="1:10" x14ac:dyDescent="0.3">
      <c r="A274" t="s">
        <v>1087</v>
      </c>
      <c r="B274" t="s">
        <v>194</v>
      </c>
      <c r="C274" t="s">
        <v>1087</v>
      </c>
      <c r="D274" t="s">
        <v>194</v>
      </c>
      <c r="E274" t="s">
        <v>1088</v>
      </c>
      <c r="F274" t="s">
        <v>194</v>
      </c>
      <c r="G274" t="s">
        <v>1089</v>
      </c>
      <c r="H274" t="s">
        <v>1090</v>
      </c>
      <c r="I274" t="s">
        <v>1091</v>
      </c>
      <c r="J274" t="s">
        <v>1092</v>
      </c>
    </row>
    <row r="275" spans="1:10" x14ac:dyDescent="0.3">
      <c r="A275" t="s">
        <v>979</v>
      </c>
      <c r="B275" t="s">
        <v>179</v>
      </c>
      <c r="C275" t="s">
        <v>979</v>
      </c>
      <c r="D275" t="s">
        <v>179</v>
      </c>
      <c r="E275" t="s">
        <v>1093</v>
      </c>
      <c r="F275" t="s">
        <v>1094</v>
      </c>
      <c r="G275" t="s">
        <v>1089</v>
      </c>
      <c r="H275" t="s">
        <v>1090</v>
      </c>
      <c r="I275" t="s">
        <v>1091</v>
      </c>
      <c r="J275" t="s">
        <v>1092</v>
      </c>
    </row>
    <row r="276" spans="1:10" x14ac:dyDescent="0.3">
      <c r="A276" t="s">
        <v>981</v>
      </c>
      <c r="B276" t="s">
        <v>191</v>
      </c>
      <c r="C276" t="s">
        <v>981</v>
      </c>
      <c r="D276" t="s">
        <v>191</v>
      </c>
      <c r="E276" t="s">
        <v>1093</v>
      </c>
      <c r="F276" t="s">
        <v>1094</v>
      </c>
      <c r="G276" t="s">
        <v>1089</v>
      </c>
      <c r="H276" t="s">
        <v>1090</v>
      </c>
      <c r="I276" t="s">
        <v>1091</v>
      </c>
      <c r="J276" t="s">
        <v>1092</v>
      </c>
    </row>
    <row r="277" spans="1:10" x14ac:dyDescent="0.3">
      <c r="A277" t="s">
        <v>984</v>
      </c>
      <c r="B277" t="s">
        <v>249</v>
      </c>
      <c r="C277" t="s">
        <v>984</v>
      </c>
      <c r="D277" t="s">
        <v>249</v>
      </c>
      <c r="E277" t="s">
        <v>1093</v>
      </c>
      <c r="F277" t="s">
        <v>1094</v>
      </c>
      <c r="G277" t="s">
        <v>1089</v>
      </c>
      <c r="H277" t="s">
        <v>1090</v>
      </c>
      <c r="I277" t="s">
        <v>1091</v>
      </c>
      <c r="J277" t="s">
        <v>1092</v>
      </c>
    </row>
    <row r="278" spans="1:10" x14ac:dyDescent="0.3">
      <c r="A278" t="s">
        <v>986</v>
      </c>
      <c r="B278" t="s">
        <v>111</v>
      </c>
      <c r="C278" t="s">
        <v>986</v>
      </c>
      <c r="D278" t="s">
        <v>111</v>
      </c>
      <c r="E278" t="s">
        <v>1093</v>
      </c>
      <c r="F278" t="s">
        <v>1094</v>
      </c>
      <c r="G278" t="s">
        <v>1089</v>
      </c>
      <c r="H278" t="s">
        <v>1090</v>
      </c>
      <c r="I278" t="s">
        <v>1091</v>
      </c>
      <c r="J278" t="s">
        <v>1092</v>
      </c>
    </row>
    <row r="279" spans="1:10" x14ac:dyDescent="0.3">
      <c r="A279" t="s">
        <v>985</v>
      </c>
      <c r="B279" t="s">
        <v>264</v>
      </c>
      <c r="C279" t="s">
        <v>985</v>
      </c>
      <c r="D279" t="s">
        <v>264</v>
      </c>
      <c r="E279" t="s">
        <v>1095</v>
      </c>
      <c r="F279" t="s">
        <v>264</v>
      </c>
      <c r="G279" t="s">
        <v>1089</v>
      </c>
      <c r="H279" t="s">
        <v>1090</v>
      </c>
      <c r="I279" t="s">
        <v>1091</v>
      </c>
      <c r="J279" t="s">
        <v>1092</v>
      </c>
    </row>
    <row r="280" spans="1:10" x14ac:dyDescent="0.3">
      <c r="A280" t="s">
        <v>833</v>
      </c>
      <c r="B280" t="s">
        <v>27</v>
      </c>
      <c r="C280" t="s">
        <v>833</v>
      </c>
      <c r="D280" t="s">
        <v>27</v>
      </c>
      <c r="E280" t="s">
        <v>1096</v>
      </c>
      <c r="F280" t="s">
        <v>1097</v>
      </c>
      <c r="G280" t="s">
        <v>1098</v>
      </c>
      <c r="H280" t="s">
        <v>1099</v>
      </c>
      <c r="I280" t="s">
        <v>918</v>
      </c>
      <c r="J280" t="s">
        <v>919</v>
      </c>
    </row>
    <row r="281" spans="1:10" x14ac:dyDescent="0.3">
      <c r="A281" t="s">
        <v>847</v>
      </c>
      <c r="B281" t="s">
        <v>117</v>
      </c>
      <c r="C281" t="s">
        <v>847</v>
      </c>
      <c r="D281" t="s">
        <v>117</v>
      </c>
      <c r="E281" t="s">
        <v>1096</v>
      </c>
      <c r="F281" t="s">
        <v>1097</v>
      </c>
      <c r="G281" t="s">
        <v>1098</v>
      </c>
      <c r="H281" t="s">
        <v>1099</v>
      </c>
      <c r="I281" t="s">
        <v>918</v>
      </c>
      <c r="J281" t="s">
        <v>919</v>
      </c>
    </row>
    <row r="282" spans="1:10" x14ac:dyDescent="0.3">
      <c r="A282" t="s">
        <v>820</v>
      </c>
      <c r="B282" t="s">
        <v>15</v>
      </c>
      <c r="C282" t="s">
        <v>820</v>
      </c>
      <c r="D282" t="s">
        <v>15</v>
      </c>
      <c r="E282" t="s">
        <v>1100</v>
      </c>
      <c r="F282" t="s">
        <v>1101</v>
      </c>
      <c r="G282" t="s">
        <v>1098</v>
      </c>
      <c r="H282" t="s">
        <v>1099</v>
      </c>
      <c r="I282" t="s">
        <v>918</v>
      </c>
      <c r="J282" t="s">
        <v>919</v>
      </c>
    </row>
    <row r="283" spans="1:10" x14ac:dyDescent="0.3">
      <c r="A283" t="s">
        <v>851</v>
      </c>
      <c r="B283" t="s">
        <v>132</v>
      </c>
      <c r="C283" t="s">
        <v>851</v>
      </c>
      <c r="D283" t="s">
        <v>132</v>
      </c>
      <c r="E283" t="s">
        <v>1100</v>
      </c>
      <c r="F283" t="s">
        <v>1101</v>
      </c>
      <c r="G283" t="s">
        <v>1098</v>
      </c>
      <c r="H283" t="s">
        <v>1099</v>
      </c>
      <c r="I283" t="s">
        <v>918</v>
      </c>
      <c r="J283" t="s">
        <v>919</v>
      </c>
    </row>
    <row r="284" spans="1:10" x14ac:dyDescent="0.3">
      <c r="A284" t="s">
        <v>872</v>
      </c>
      <c r="B284" t="s">
        <v>207</v>
      </c>
      <c r="C284" t="s">
        <v>872</v>
      </c>
      <c r="D284" t="s">
        <v>207</v>
      </c>
      <c r="E284" t="s">
        <v>1102</v>
      </c>
      <c r="F284" t="s">
        <v>1103</v>
      </c>
      <c r="G284" t="s">
        <v>1098</v>
      </c>
      <c r="H284" t="s">
        <v>1099</v>
      </c>
      <c r="I284" t="s">
        <v>918</v>
      </c>
      <c r="J284" t="s">
        <v>919</v>
      </c>
    </row>
    <row r="285" spans="1:10" x14ac:dyDescent="0.3">
      <c r="A285" t="s">
        <v>883</v>
      </c>
      <c r="B285" t="s">
        <v>290</v>
      </c>
      <c r="C285" t="s">
        <v>883</v>
      </c>
      <c r="D285" t="s">
        <v>290</v>
      </c>
      <c r="E285" t="s">
        <v>1102</v>
      </c>
      <c r="F285" t="s">
        <v>1103</v>
      </c>
      <c r="G285" t="s">
        <v>1098</v>
      </c>
      <c r="H285" t="s">
        <v>1099</v>
      </c>
      <c r="I285" t="s">
        <v>918</v>
      </c>
      <c r="J285" t="s">
        <v>919</v>
      </c>
    </row>
    <row r="286" spans="1:10" x14ac:dyDescent="0.3">
      <c r="A286" t="s">
        <v>843</v>
      </c>
      <c r="B286" t="s">
        <v>101</v>
      </c>
      <c r="C286" t="s">
        <v>843</v>
      </c>
      <c r="D286" t="s">
        <v>101</v>
      </c>
      <c r="E286" t="s">
        <v>1104</v>
      </c>
      <c r="F286" t="s">
        <v>101</v>
      </c>
      <c r="G286" t="s">
        <v>1098</v>
      </c>
      <c r="H286" t="s">
        <v>1099</v>
      </c>
      <c r="I286" t="s">
        <v>918</v>
      </c>
      <c r="J286" t="s">
        <v>919</v>
      </c>
    </row>
    <row r="287" spans="1:10" x14ac:dyDescent="0.3">
      <c r="A287" t="s">
        <v>837</v>
      </c>
      <c r="B287" t="s">
        <v>45</v>
      </c>
      <c r="C287" t="s">
        <v>837</v>
      </c>
      <c r="D287" t="s">
        <v>45</v>
      </c>
      <c r="E287" t="s">
        <v>1105</v>
      </c>
      <c r="F287" t="s">
        <v>45</v>
      </c>
      <c r="G287" t="s">
        <v>1106</v>
      </c>
      <c r="H287" t="s">
        <v>1107</v>
      </c>
      <c r="I287" t="s">
        <v>918</v>
      </c>
      <c r="J287" t="s">
        <v>919</v>
      </c>
    </row>
    <row r="288" spans="1:10" x14ac:dyDescent="0.3">
      <c r="A288" t="s">
        <v>839</v>
      </c>
      <c r="B288" t="s">
        <v>78</v>
      </c>
      <c r="C288" t="s">
        <v>839</v>
      </c>
      <c r="D288" t="s">
        <v>78</v>
      </c>
      <c r="E288" t="s">
        <v>1108</v>
      </c>
      <c r="F288" t="s">
        <v>78</v>
      </c>
      <c r="G288" t="s">
        <v>1106</v>
      </c>
      <c r="H288" t="s">
        <v>1107</v>
      </c>
      <c r="I288" t="s">
        <v>918</v>
      </c>
      <c r="J288" t="s">
        <v>919</v>
      </c>
    </row>
    <row r="289" spans="1:10" x14ac:dyDescent="0.3">
      <c r="A289" t="s">
        <v>864</v>
      </c>
      <c r="B289" t="s">
        <v>149</v>
      </c>
      <c r="C289" t="s">
        <v>864</v>
      </c>
      <c r="D289" t="s">
        <v>149</v>
      </c>
      <c r="E289" t="s">
        <v>1109</v>
      </c>
      <c r="F289" t="s">
        <v>1110</v>
      </c>
      <c r="G289" t="s">
        <v>1106</v>
      </c>
      <c r="H289" t="s">
        <v>1107</v>
      </c>
      <c r="I289" t="s">
        <v>918</v>
      </c>
      <c r="J289" t="s">
        <v>919</v>
      </c>
    </row>
    <row r="290" spans="1:10" x14ac:dyDescent="0.3">
      <c r="A290" t="s">
        <v>867</v>
      </c>
      <c r="B290" t="s">
        <v>170</v>
      </c>
      <c r="C290" t="s">
        <v>867</v>
      </c>
      <c r="D290" t="s">
        <v>170</v>
      </c>
      <c r="E290" t="s">
        <v>1109</v>
      </c>
      <c r="F290" t="s">
        <v>1110</v>
      </c>
      <c r="G290" t="s">
        <v>1106</v>
      </c>
      <c r="H290" t="s">
        <v>1107</v>
      </c>
      <c r="I290" t="s">
        <v>918</v>
      </c>
      <c r="J290" t="s">
        <v>919</v>
      </c>
    </row>
    <row r="291" spans="1:10" x14ac:dyDescent="0.3">
      <c r="A291" t="s">
        <v>880</v>
      </c>
      <c r="B291" t="s">
        <v>266</v>
      </c>
      <c r="C291" t="s">
        <v>880</v>
      </c>
      <c r="D291" t="s">
        <v>266</v>
      </c>
      <c r="E291" t="s">
        <v>1109</v>
      </c>
      <c r="F291" t="s">
        <v>1110</v>
      </c>
      <c r="G291" t="s">
        <v>1106</v>
      </c>
      <c r="H291" t="s">
        <v>1107</v>
      </c>
      <c r="I291" t="s">
        <v>918</v>
      </c>
      <c r="J291" t="s">
        <v>919</v>
      </c>
    </row>
    <row r="292" spans="1:10" x14ac:dyDescent="0.3">
      <c r="A292" t="s">
        <v>829</v>
      </c>
      <c r="B292" t="s">
        <v>17</v>
      </c>
      <c r="C292" t="s">
        <v>829</v>
      </c>
      <c r="D292" t="s">
        <v>17</v>
      </c>
      <c r="E292" t="s">
        <v>1111</v>
      </c>
      <c r="F292" t="s">
        <v>17</v>
      </c>
      <c r="G292" t="s">
        <v>1112</v>
      </c>
      <c r="H292" t="s">
        <v>1113</v>
      </c>
      <c r="I292" t="s">
        <v>918</v>
      </c>
      <c r="J292" t="s">
        <v>919</v>
      </c>
    </row>
    <row r="293" spans="1:10" x14ac:dyDescent="0.3">
      <c r="A293" t="s">
        <v>835</v>
      </c>
      <c r="B293" t="s">
        <v>40</v>
      </c>
      <c r="C293" t="s">
        <v>835</v>
      </c>
      <c r="D293" t="s">
        <v>40</v>
      </c>
      <c r="E293" t="s">
        <v>1114</v>
      </c>
      <c r="F293" t="s">
        <v>40</v>
      </c>
      <c r="G293" t="s">
        <v>1112</v>
      </c>
      <c r="H293" t="s">
        <v>1113</v>
      </c>
      <c r="I293" t="s">
        <v>918</v>
      </c>
      <c r="J293" t="s">
        <v>919</v>
      </c>
    </row>
    <row r="294" spans="1:10" x14ac:dyDescent="0.3">
      <c r="A294" t="s">
        <v>841</v>
      </c>
      <c r="B294" t="s">
        <v>88</v>
      </c>
      <c r="C294" t="s">
        <v>841</v>
      </c>
      <c r="D294" t="s">
        <v>88</v>
      </c>
      <c r="E294" t="s">
        <v>1115</v>
      </c>
      <c r="F294" t="s">
        <v>88</v>
      </c>
      <c r="G294" t="s">
        <v>1112</v>
      </c>
      <c r="H294" t="s">
        <v>1113</v>
      </c>
      <c r="I294" t="s">
        <v>918</v>
      </c>
      <c r="J294" t="s">
        <v>919</v>
      </c>
    </row>
    <row r="295" spans="1:10" x14ac:dyDescent="0.3">
      <c r="A295" t="s">
        <v>849</v>
      </c>
      <c r="B295" t="s">
        <v>127</v>
      </c>
      <c r="C295" t="s">
        <v>849</v>
      </c>
      <c r="D295" t="s">
        <v>127</v>
      </c>
      <c r="E295" t="s">
        <v>1116</v>
      </c>
      <c r="F295" t="s">
        <v>1117</v>
      </c>
      <c r="G295" t="s">
        <v>1112</v>
      </c>
      <c r="H295" t="s">
        <v>1113</v>
      </c>
      <c r="I295" t="s">
        <v>918</v>
      </c>
      <c r="J295" t="s">
        <v>919</v>
      </c>
    </row>
    <row r="296" spans="1:10" x14ac:dyDescent="0.3">
      <c r="A296" t="s">
        <v>853</v>
      </c>
      <c r="B296" t="s">
        <v>136</v>
      </c>
      <c r="C296" t="s">
        <v>853</v>
      </c>
      <c r="D296" t="s">
        <v>136</v>
      </c>
      <c r="E296" t="s">
        <v>1116</v>
      </c>
      <c r="F296" t="s">
        <v>1117</v>
      </c>
      <c r="G296" t="s">
        <v>1112</v>
      </c>
      <c r="H296" t="s">
        <v>1113</v>
      </c>
      <c r="I296" t="s">
        <v>918</v>
      </c>
      <c r="J296" t="s">
        <v>919</v>
      </c>
    </row>
    <row r="297" spans="1:10" x14ac:dyDescent="0.3">
      <c r="A297" t="s">
        <v>855</v>
      </c>
      <c r="B297" t="s">
        <v>139</v>
      </c>
      <c r="C297" t="s">
        <v>855</v>
      </c>
      <c r="D297" t="s">
        <v>139</v>
      </c>
      <c r="E297" t="s">
        <v>1118</v>
      </c>
      <c r="F297" t="s">
        <v>1119</v>
      </c>
      <c r="G297" t="s">
        <v>1112</v>
      </c>
      <c r="H297" t="s">
        <v>1113</v>
      </c>
      <c r="I297" t="s">
        <v>918</v>
      </c>
      <c r="J297" t="s">
        <v>919</v>
      </c>
    </row>
    <row r="298" spans="1:10" x14ac:dyDescent="0.3">
      <c r="A298" t="s">
        <v>875</v>
      </c>
      <c r="B298" t="s">
        <v>212</v>
      </c>
      <c r="C298" t="s">
        <v>875</v>
      </c>
      <c r="D298" t="s">
        <v>212</v>
      </c>
      <c r="E298" t="s">
        <v>1118</v>
      </c>
      <c r="F298" t="s">
        <v>1119</v>
      </c>
      <c r="G298" t="s">
        <v>1112</v>
      </c>
      <c r="H298" t="s">
        <v>1113</v>
      </c>
      <c r="I298" t="s">
        <v>918</v>
      </c>
      <c r="J298" t="s">
        <v>919</v>
      </c>
    </row>
    <row r="299" spans="1:10" x14ac:dyDescent="0.3">
      <c r="A299" t="s">
        <v>1120</v>
      </c>
      <c r="B299" t="s">
        <v>273</v>
      </c>
      <c r="C299" t="s">
        <v>1120</v>
      </c>
      <c r="D299" t="s">
        <v>273</v>
      </c>
      <c r="E299" t="s">
        <v>1121</v>
      </c>
      <c r="F299" t="s">
        <v>273</v>
      </c>
      <c r="G299" t="s">
        <v>1122</v>
      </c>
      <c r="H299" t="s">
        <v>1123</v>
      </c>
      <c r="I299" t="s">
        <v>827</v>
      </c>
      <c r="J299" t="s">
        <v>828</v>
      </c>
    </row>
    <row r="300" spans="1:10" x14ac:dyDescent="0.3">
      <c r="A300" t="s">
        <v>1124</v>
      </c>
      <c r="B300" t="s">
        <v>233</v>
      </c>
      <c r="C300" t="s">
        <v>1124</v>
      </c>
      <c r="D300" t="s">
        <v>233</v>
      </c>
      <c r="E300" t="s">
        <v>1125</v>
      </c>
      <c r="F300" t="s">
        <v>233</v>
      </c>
      <c r="G300" t="s">
        <v>1122</v>
      </c>
      <c r="H300" t="s">
        <v>1123</v>
      </c>
      <c r="I300" t="s">
        <v>827</v>
      </c>
      <c r="J300" t="s">
        <v>828</v>
      </c>
    </row>
    <row r="301" spans="1:10" x14ac:dyDescent="0.3">
      <c r="A301" t="s">
        <v>1126</v>
      </c>
      <c r="B301" t="s">
        <v>261</v>
      </c>
      <c r="C301" t="s">
        <v>1126</v>
      </c>
      <c r="D301" t="s">
        <v>261</v>
      </c>
      <c r="E301" t="s">
        <v>1127</v>
      </c>
      <c r="F301" t="s">
        <v>261</v>
      </c>
      <c r="G301" t="s">
        <v>1122</v>
      </c>
      <c r="H301" t="s">
        <v>1123</v>
      </c>
      <c r="I301" t="s">
        <v>827</v>
      </c>
      <c r="J301" t="s">
        <v>828</v>
      </c>
    </row>
    <row r="302" spans="1:10" x14ac:dyDescent="0.3">
      <c r="A302" t="s">
        <v>930</v>
      </c>
      <c r="B302" t="s">
        <v>55</v>
      </c>
      <c r="C302" t="s">
        <v>930</v>
      </c>
      <c r="D302" t="s">
        <v>55</v>
      </c>
      <c r="E302" t="s">
        <v>1128</v>
      </c>
      <c r="F302" t="s">
        <v>1129</v>
      </c>
      <c r="G302" t="s">
        <v>1122</v>
      </c>
      <c r="H302" t="s">
        <v>1123</v>
      </c>
      <c r="I302" t="s">
        <v>827</v>
      </c>
      <c r="J302" t="s">
        <v>828</v>
      </c>
    </row>
    <row r="303" spans="1:10" x14ac:dyDescent="0.3">
      <c r="A303" t="s">
        <v>932</v>
      </c>
      <c r="B303" t="s">
        <v>95</v>
      </c>
      <c r="C303" t="s">
        <v>932</v>
      </c>
      <c r="D303" t="s">
        <v>95</v>
      </c>
      <c r="E303" t="s">
        <v>1128</v>
      </c>
      <c r="F303" t="s">
        <v>1129</v>
      </c>
      <c r="G303" t="s">
        <v>1122</v>
      </c>
      <c r="H303" t="s">
        <v>1123</v>
      </c>
      <c r="I303" t="s">
        <v>827</v>
      </c>
      <c r="J303" t="s">
        <v>828</v>
      </c>
    </row>
    <row r="304" spans="1:10" x14ac:dyDescent="0.3">
      <c r="A304" t="s">
        <v>934</v>
      </c>
      <c r="B304" t="s">
        <v>158</v>
      </c>
      <c r="C304" t="s">
        <v>934</v>
      </c>
      <c r="D304" t="s">
        <v>158</v>
      </c>
      <c r="E304" t="s">
        <v>1128</v>
      </c>
      <c r="F304" t="s">
        <v>1129</v>
      </c>
      <c r="G304" t="s">
        <v>1122</v>
      </c>
      <c r="H304" t="s">
        <v>1123</v>
      </c>
      <c r="I304" t="s">
        <v>827</v>
      </c>
      <c r="J304" t="s">
        <v>828</v>
      </c>
    </row>
    <row r="305" spans="1:10" x14ac:dyDescent="0.3">
      <c r="A305" t="s">
        <v>939</v>
      </c>
      <c r="B305" t="s">
        <v>180</v>
      </c>
      <c r="C305" t="s">
        <v>939</v>
      </c>
      <c r="D305" t="s">
        <v>180</v>
      </c>
      <c r="E305" t="s">
        <v>1128</v>
      </c>
      <c r="F305" t="s">
        <v>1129</v>
      </c>
      <c r="G305" t="s">
        <v>1122</v>
      </c>
      <c r="H305" t="s">
        <v>1123</v>
      </c>
      <c r="I305" t="s">
        <v>827</v>
      </c>
      <c r="J305" t="s">
        <v>828</v>
      </c>
    </row>
    <row r="306" spans="1:10" x14ac:dyDescent="0.3">
      <c r="A306" t="s">
        <v>940</v>
      </c>
      <c r="B306" t="s">
        <v>248</v>
      </c>
      <c r="C306" t="s">
        <v>940</v>
      </c>
      <c r="D306" t="s">
        <v>248</v>
      </c>
      <c r="E306" t="s">
        <v>1128</v>
      </c>
      <c r="F306" t="s">
        <v>1129</v>
      </c>
      <c r="G306" t="s">
        <v>1122</v>
      </c>
      <c r="H306" t="s">
        <v>1123</v>
      </c>
      <c r="I306" t="s">
        <v>827</v>
      </c>
      <c r="J306" t="s">
        <v>828</v>
      </c>
    </row>
    <row r="307" spans="1:10" x14ac:dyDescent="0.3">
      <c r="A307" t="s">
        <v>942</v>
      </c>
      <c r="B307" t="s">
        <v>256</v>
      </c>
      <c r="C307" t="s">
        <v>942</v>
      </c>
      <c r="D307" t="s">
        <v>256</v>
      </c>
      <c r="E307" t="s">
        <v>1128</v>
      </c>
      <c r="F307" t="s">
        <v>1129</v>
      </c>
      <c r="G307" t="s">
        <v>1122</v>
      </c>
      <c r="H307" t="s">
        <v>1123</v>
      </c>
      <c r="I307" t="s">
        <v>827</v>
      </c>
      <c r="J307" t="s">
        <v>828</v>
      </c>
    </row>
    <row r="308" spans="1:10" x14ac:dyDescent="0.3">
      <c r="A308" t="s">
        <v>945</v>
      </c>
      <c r="B308" t="s">
        <v>257</v>
      </c>
      <c r="C308" t="s">
        <v>945</v>
      </c>
      <c r="D308" t="s">
        <v>257</v>
      </c>
      <c r="E308" t="s">
        <v>1128</v>
      </c>
      <c r="F308" t="s">
        <v>1129</v>
      </c>
      <c r="G308" t="s">
        <v>1122</v>
      </c>
      <c r="H308" t="s">
        <v>1123</v>
      </c>
      <c r="I308" t="s">
        <v>827</v>
      </c>
      <c r="J308" t="s">
        <v>828</v>
      </c>
    </row>
    <row r="309" spans="1:10" x14ac:dyDescent="0.3">
      <c r="A309" t="s">
        <v>946</v>
      </c>
      <c r="B309" t="s">
        <v>270</v>
      </c>
      <c r="C309" t="s">
        <v>946</v>
      </c>
      <c r="D309" t="s">
        <v>270</v>
      </c>
      <c r="E309" t="s">
        <v>1128</v>
      </c>
      <c r="F309" t="s">
        <v>1129</v>
      </c>
      <c r="G309" t="s">
        <v>1122</v>
      </c>
      <c r="H309" t="s">
        <v>1123</v>
      </c>
      <c r="I309" t="s">
        <v>827</v>
      </c>
      <c r="J309" t="s">
        <v>828</v>
      </c>
    </row>
    <row r="310" spans="1:10" x14ac:dyDescent="0.3">
      <c r="A310" t="s">
        <v>920</v>
      </c>
      <c r="B310" t="s">
        <v>18</v>
      </c>
      <c r="C310" t="s">
        <v>920</v>
      </c>
      <c r="D310" t="s">
        <v>18</v>
      </c>
      <c r="E310" t="s">
        <v>1130</v>
      </c>
      <c r="F310" t="s">
        <v>1131</v>
      </c>
      <c r="G310" t="s">
        <v>1132</v>
      </c>
      <c r="H310" t="s">
        <v>375</v>
      </c>
      <c r="I310" t="s">
        <v>654</v>
      </c>
      <c r="J310" t="s">
        <v>655</v>
      </c>
    </row>
    <row r="311" spans="1:10" x14ac:dyDescent="0.3">
      <c r="A311" t="s">
        <v>923</v>
      </c>
      <c r="B311" t="s">
        <v>84</v>
      </c>
      <c r="C311" t="s">
        <v>923</v>
      </c>
      <c r="D311" t="s">
        <v>84</v>
      </c>
      <c r="E311" t="s">
        <v>1130</v>
      </c>
      <c r="F311" t="s">
        <v>1131</v>
      </c>
      <c r="G311" t="s">
        <v>1132</v>
      </c>
      <c r="H311" t="s">
        <v>375</v>
      </c>
      <c r="I311" t="s">
        <v>654</v>
      </c>
      <c r="J311" t="s">
        <v>655</v>
      </c>
    </row>
    <row r="312" spans="1:10" x14ac:dyDescent="0.3">
      <c r="A312" t="s">
        <v>926</v>
      </c>
      <c r="B312" t="s">
        <v>218</v>
      </c>
      <c r="C312" t="s">
        <v>926</v>
      </c>
      <c r="D312" t="s">
        <v>218</v>
      </c>
      <c r="E312" t="s">
        <v>1130</v>
      </c>
      <c r="F312" t="s">
        <v>1131</v>
      </c>
      <c r="G312" t="s">
        <v>1132</v>
      </c>
      <c r="H312" t="s">
        <v>375</v>
      </c>
      <c r="I312" t="s">
        <v>654</v>
      </c>
      <c r="J312" t="s">
        <v>655</v>
      </c>
    </row>
    <row r="313" spans="1:10" x14ac:dyDescent="0.3">
      <c r="A313" t="s">
        <v>927</v>
      </c>
      <c r="B313" t="s">
        <v>232</v>
      </c>
      <c r="C313" t="s">
        <v>927</v>
      </c>
      <c r="D313" t="s">
        <v>232</v>
      </c>
      <c r="E313" t="s">
        <v>1133</v>
      </c>
      <c r="F313" t="s">
        <v>232</v>
      </c>
      <c r="G313" t="s">
        <v>1132</v>
      </c>
      <c r="H313" t="s">
        <v>375</v>
      </c>
      <c r="I313" t="s">
        <v>654</v>
      </c>
      <c r="J313" t="s">
        <v>655</v>
      </c>
    </row>
    <row r="314" spans="1:10" x14ac:dyDescent="0.3">
      <c r="A314" t="s">
        <v>1134</v>
      </c>
      <c r="B314" t="s">
        <v>1135</v>
      </c>
      <c r="C314" t="s">
        <v>1136</v>
      </c>
      <c r="D314" t="s">
        <v>1135</v>
      </c>
      <c r="E314" t="s">
        <v>1137</v>
      </c>
      <c r="F314" t="s">
        <v>1135</v>
      </c>
      <c r="G314" t="s">
        <v>1138</v>
      </c>
      <c r="H314" t="s">
        <v>1139</v>
      </c>
      <c r="I314" t="s">
        <v>674</v>
      </c>
      <c r="J314" t="s">
        <v>675</v>
      </c>
    </row>
    <row r="315" spans="1:10" x14ac:dyDescent="0.3">
      <c r="A315" t="s">
        <v>1140</v>
      </c>
      <c r="B315" t="s">
        <v>1141</v>
      </c>
      <c r="C315" t="s">
        <v>1142</v>
      </c>
      <c r="D315" t="s">
        <v>1141</v>
      </c>
      <c r="E315" t="s">
        <v>1143</v>
      </c>
      <c r="F315" t="s">
        <v>1141</v>
      </c>
      <c r="G315" t="s">
        <v>1138</v>
      </c>
      <c r="H315" t="s">
        <v>1139</v>
      </c>
      <c r="I315" t="s">
        <v>674</v>
      </c>
      <c r="J315" t="s">
        <v>675</v>
      </c>
    </row>
    <row r="316" spans="1:10" x14ac:dyDescent="0.3">
      <c r="A316" t="s">
        <v>1144</v>
      </c>
      <c r="B316" t="s">
        <v>1145</v>
      </c>
      <c r="C316" t="s">
        <v>1146</v>
      </c>
      <c r="D316" t="s">
        <v>1145</v>
      </c>
      <c r="E316" t="s">
        <v>1147</v>
      </c>
      <c r="F316" t="s">
        <v>1148</v>
      </c>
      <c r="G316" t="s">
        <v>1138</v>
      </c>
      <c r="H316" t="s">
        <v>1139</v>
      </c>
      <c r="I316" t="s">
        <v>674</v>
      </c>
      <c r="J316" t="s">
        <v>675</v>
      </c>
    </row>
    <row r="317" spans="1:10" x14ac:dyDescent="0.3">
      <c r="A317" t="s">
        <v>884</v>
      </c>
      <c r="B317" t="s">
        <v>885</v>
      </c>
      <c r="C317" t="s">
        <v>1149</v>
      </c>
      <c r="D317" t="s">
        <v>1150</v>
      </c>
      <c r="E317" t="s">
        <v>1147</v>
      </c>
      <c r="F317" t="s">
        <v>1148</v>
      </c>
      <c r="G317" t="s">
        <v>1138</v>
      </c>
      <c r="H317" t="s">
        <v>1139</v>
      </c>
      <c r="I317" t="s">
        <v>674</v>
      </c>
      <c r="J317" t="s">
        <v>675</v>
      </c>
    </row>
    <row r="318" spans="1:10" x14ac:dyDescent="0.3">
      <c r="A318" t="s">
        <v>1151</v>
      </c>
      <c r="B318" t="s">
        <v>1152</v>
      </c>
      <c r="C318" t="s">
        <v>1153</v>
      </c>
      <c r="D318" t="s">
        <v>1152</v>
      </c>
      <c r="E318" t="s">
        <v>1154</v>
      </c>
      <c r="F318" t="s">
        <v>1152</v>
      </c>
      <c r="G318" t="s">
        <v>1138</v>
      </c>
      <c r="H318" t="s">
        <v>1139</v>
      </c>
      <c r="I318" t="s">
        <v>674</v>
      </c>
      <c r="J318" t="s">
        <v>675</v>
      </c>
    </row>
    <row r="319" spans="1:10" x14ac:dyDescent="0.3">
      <c r="A319" t="s">
        <v>1155</v>
      </c>
      <c r="B319" t="s">
        <v>1156</v>
      </c>
      <c r="C319" t="s">
        <v>1157</v>
      </c>
      <c r="D319" t="s">
        <v>1156</v>
      </c>
      <c r="E319" t="s">
        <v>1158</v>
      </c>
      <c r="F319" t="s">
        <v>1156</v>
      </c>
      <c r="G319" t="s">
        <v>1138</v>
      </c>
      <c r="H319" t="s">
        <v>1139</v>
      </c>
      <c r="I319" t="s">
        <v>674</v>
      </c>
      <c r="J319" t="s">
        <v>675</v>
      </c>
    </row>
    <row r="320" spans="1:10" x14ac:dyDescent="0.3">
      <c r="A320" t="s">
        <v>1159</v>
      </c>
      <c r="B320" t="s">
        <v>42</v>
      </c>
      <c r="C320" t="s">
        <v>1159</v>
      </c>
      <c r="D320" t="s">
        <v>42</v>
      </c>
      <c r="E320" t="s">
        <v>1160</v>
      </c>
      <c r="F320" t="s">
        <v>42</v>
      </c>
      <c r="G320" t="s">
        <v>1161</v>
      </c>
      <c r="H320" t="s">
        <v>1162</v>
      </c>
      <c r="I320" t="s">
        <v>436</v>
      </c>
      <c r="J320" t="s">
        <v>437</v>
      </c>
    </row>
    <row r="321" spans="1:10" x14ac:dyDescent="0.3">
      <c r="A321" t="s">
        <v>477</v>
      </c>
      <c r="B321" t="s">
        <v>97</v>
      </c>
      <c r="C321" t="s">
        <v>477</v>
      </c>
      <c r="D321" t="s">
        <v>97</v>
      </c>
      <c r="E321" t="s">
        <v>1163</v>
      </c>
      <c r="F321" t="s">
        <v>1164</v>
      </c>
      <c r="G321" t="s">
        <v>1161</v>
      </c>
      <c r="H321" t="s">
        <v>1162</v>
      </c>
      <c r="I321" t="s">
        <v>436</v>
      </c>
      <c r="J321" t="s">
        <v>437</v>
      </c>
    </row>
    <row r="322" spans="1:10" x14ac:dyDescent="0.3">
      <c r="A322" t="s">
        <v>481</v>
      </c>
      <c r="B322" t="s">
        <v>130</v>
      </c>
      <c r="C322" t="s">
        <v>481</v>
      </c>
      <c r="D322" t="s">
        <v>130</v>
      </c>
      <c r="E322" t="s">
        <v>1163</v>
      </c>
      <c r="F322" t="s">
        <v>1164</v>
      </c>
      <c r="G322" t="s">
        <v>1161</v>
      </c>
      <c r="H322" t="s">
        <v>1162</v>
      </c>
      <c r="I322" t="s">
        <v>436</v>
      </c>
      <c r="J322" t="s">
        <v>437</v>
      </c>
    </row>
    <row r="323" spans="1:10" x14ac:dyDescent="0.3">
      <c r="A323" t="s">
        <v>488</v>
      </c>
      <c r="B323" t="s">
        <v>156</v>
      </c>
      <c r="C323" t="s">
        <v>488</v>
      </c>
      <c r="D323" t="s">
        <v>156</v>
      </c>
      <c r="E323" t="s">
        <v>1163</v>
      </c>
      <c r="F323" t="s">
        <v>1164</v>
      </c>
      <c r="G323" t="s">
        <v>1161</v>
      </c>
      <c r="H323" t="s">
        <v>1162</v>
      </c>
      <c r="I323" t="s">
        <v>436</v>
      </c>
      <c r="J323" t="s">
        <v>437</v>
      </c>
    </row>
    <row r="324" spans="1:10" x14ac:dyDescent="0.3">
      <c r="A324" t="s">
        <v>490</v>
      </c>
      <c r="B324" t="s">
        <v>217</v>
      </c>
      <c r="C324" t="s">
        <v>490</v>
      </c>
      <c r="D324" t="s">
        <v>217</v>
      </c>
      <c r="E324" t="s">
        <v>1163</v>
      </c>
      <c r="F324" t="s">
        <v>1164</v>
      </c>
      <c r="G324" t="s">
        <v>1161</v>
      </c>
      <c r="H324" t="s">
        <v>1162</v>
      </c>
      <c r="I324" t="s">
        <v>436</v>
      </c>
      <c r="J324" t="s">
        <v>437</v>
      </c>
    </row>
    <row r="325" spans="1:10" x14ac:dyDescent="0.3">
      <c r="A325" t="s">
        <v>494</v>
      </c>
      <c r="B325" t="s">
        <v>296</v>
      </c>
      <c r="C325" t="s">
        <v>494</v>
      </c>
      <c r="D325" t="s">
        <v>296</v>
      </c>
      <c r="E325" t="s">
        <v>1163</v>
      </c>
      <c r="F325" t="s">
        <v>1164</v>
      </c>
      <c r="G325" t="s">
        <v>1161</v>
      </c>
      <c r="H325" t="s">
        <v>1162</v>
      </c>
      <c r="I325" t="s">
        <v>436</v>
      </c>
      <c r="J325" t="s">
        <v>437</v>
      </c>
    </row>
    <row r="326" spans="1:10" x14ac:dyDescent="0.3">
      <c r="A326" t="s">
        <v>956</v>
      </c>
      <c r="B326" t="s">
        <v>100</v>
      </c>
      <c r="C326" t="s">
        <v>956</v>
      </c>
      <c r="D326" t="s">
        <v>100</v>
      </c>
      <c r="E326" t="s">
        <v>1165</v>
      </c>
      <c r="F326" t="s">
        <v>1166</v>
      </c>
      <c r="G326" t="s">
        <v>1161</v>
      </c>
      <c r="H326" t="s">
        <v>1162</v>
      </c>
      <c r="I326" t="s">
        <v>436</v>
      </c>
      <c r="J326" t="s">
        <v>437</v>
      </c>
    </row>
    <row r="327" spans="1:10" x14ac:dyDescent="0.3">
      <c r="A327" t="s">
        <v>959</v>
      </c>
      <c r="B327" t="s">
        <v>118</v>
      </c>
      <c r="C327" t="s">
        <v>959</v>
      </c>
      <c r="D327" t="s">
        <v>118</v>
      </c>
      <c r="E327" t="s">
        <v>1165</v>
      </c>
      <c r="F327" t="s">
        <v>1166</v>
      </c>
      <c r="G327" t="s">
        <v>1161</v>
      </c>
      <c r="H327" t="s">
        <v>1162</v>
      </c>
      <c r="I327" t="s">
        <v>436</v>
      </c>
      <c r="J327" t="s">
        <v>437</v>
      </c>
    </row>
    <row r="328" spans="1:10" x14ac:dyDescent="0.3">
      <c r="A328" t="s">
        <v>964</v>
      </c>
      <c r="B328" t="s">
        <v>220</v>
      </c>
      <c r="C328" t="s">
        <v>964</v>
      </c>
      <c r="D328" t="s">
        <v>220</v>
      </c>
      <c r="E328" t="s">
        <v>1165</v>
      </c>
      <c r="F328" t="s">
        <v>1166</v>
      </c>
      <c r="G328" t="s">
        <v>1161</v>
      </c>
      <c r="H328" t="s">
        <v>1162</v>
      </c>
      <c r="I328" t="s">
        <v>436</v>
      </c>
      <c r="J328" t="s">
        <v>437</v>
      </c>
    </row>
    <row r="329" spans="1:10" x14ac:dyDescent="0.3">
      <c r="A329" t="s">
        <v>967</v>
      </c>
      <c r="B329" t="s">
        <v>253</v>
      </c>
      <c r="C329" t="s">
        <v>967</v>
      </c>
      <c r="D329" t="s">
        <v>253</v>
      </c>
      <c r="E329" t="s">
        <v>1165</v>
      </c>
      <c r="F329" t="s">
        <v>1166</v>
      </c>
      <c r="G329" t="s">
        <v>1161</v>
      </c>
      <c r="H329" t="s">
        <v>1162</v>
      </c>
      <c r="I329" t="s">
        <v>436</v>
      </c>
      <c r="J329" t="s">
        <v>437</v>
      </c>
    </row>
    <row r="330" spans="1:10" x14ac:dyDescent="0.3">
      <c r="A330" t="s">
        <v>968</v>
      </c>
      <c r="B330" t="s">
        <v>265</v>
      </c>
      <c r="C330" t="s">
        <v>968</v>
      </c>
      <c r="D330" t="s">
        <v>265</v>
      </c>
      <c r="E330" t="s">
        <v>1165</v>
      </c>
      <c r="F330" t="s">
        <v>1166</v>
      </c>
      <c r="G330" t="s">
        <v>1161</v>
      </c>
      <c r="H330" t="s">
        <v>1162</v>
      </c>
      <c r="I330" t="s">
        <v>436</v>
      </c>
      <c r="J330" t="s">
        <v>437</v>
      </c>
    </row>
    <row r="331" spans="1:10" x14ac:dyDescent="0.3">
      <c r="A331" t="s">
        <v>973</v>
      </c>
      <c r="B331" t="s">
        <v>295</v>
      </c>
      <c r="C331" t="s">
        <v>973</v>
      </c>
      <c r="D331" t="s">
        <v>295</v>
      </c>
      <c r="E331" t="s">
        <v>1165</v>
      </c>
      <c r="F331" t="s">
        <v>1166</v>
      </c>
      <c r="G331" t="s">
        <v>1161</v>
      </c>
      <c r="H331" t="s">
        <v>1162</v>
      </c>
      <c r="I331" t="s">
        <v>436</v>
      </c>
      <c r="J331" t="s">
        <v>437</v>
      </c>
    </row>
    <row r="332" spans="1:10" x14ac:dyDescent="0.3">
      <c r="A332" t="s">
        <v>976</v>
      </c>
      <c r="B332" t="s">
        <v>311</v>
      </c>
      <c r="C332" t="s">
        <v>976</v>
      </c>
      <c r="D332" t="s">
        <v>311</v>
      </c>
      <c r="E332" t="s">
        <v>1165</v>
      </c>
      <c r="F332" t="s">
        <v>1166</v>
      </c>
      <c r="G332" t="s">
        <v>1161</v>
      </c>
      <c r="H332" t="s">
        <v>1162</v>
      </c>
      <c r="I332" t="s">
        <v>436</v>
      </c>
      <c r="J332" t="s">
        <v>437</v>
      </c>
    </row>
    <row r="333" spans="1:10" x14ac:dyDescent="0.3">
      <c r="A333" t="s">
        <v>958</v>
      </c>
      <c r="B333" t="s">
        <v>103</v>
      </c>
      <c r="C333" t="s">
        <v>958</v>
      </c>
      <c r="D333" t="s">
        <v>103</v>
      </c>
      <c r="E333" t="s">
        <v>1167</v>
      </c>
      <c r="F333" t="s">
        <v>1168</v>
      </c>
      <c r="G333" t="s">
        <v>1161</v>
      </c>
      <c r="H333" t="s">
        <v>1162</v>
      </c>
      <c r="I333" t="s">
        <v>436</v>
      </c>
      <c r="J333" t="s">
        <v>437</v>
      </c>
    </row>
    <row r="334" spans="1:10" x14ac:dyDescent="0.3">
      <c r="A334" t="s">
        <v>960</v>
      </c>
      <c r="B334" t="s">
        <v>176</v>
      </c>
      <c r="C334" t="s">
        <v>960</v>
      </c>
      <c r="D334" t="s">
        <v>176</v>
      </c>
      <c r="E334" t="s">
        <v>1167</v>
      </c>
      <c r="F334" t="s">
        <v>1168</v>
      </c>
      <c r="G334" t="s">
        <v>1161</v>
      </c>
      <c r="H334" t="s">
        <v>1162</v>
      </c>
      <c r="I334" t="s">
        <v>436</v>
      </c>
      <c r="J334" t="s">
        <v>437</v>
      </c>
    </row>
    <row r="335" spans="1:10" x14ac:dyDescent="0.3">
      <c r="A335" t="s">
        <v>963</v>
      </c>
      <c r="B335" t="s">
        <v>210</v>
      </c>
      <c r="C335" t="s">
        <v>963</v>
      </c>
      <c r="D335" t="s">
        <v>210</v>
      </c>
      <c r="E335" t="s">
        <v>1167</v>
      </c>
      <c r="F335" t="s">
        <v>1168</v>
      </c>
      <c r="G335" t="s">
        <v>1161</v>
      </c>
      <c r="H335" t="s">
        <v>1162</v>
      </c>
      <c r="I335" t="s">
        <v>436</v>
      </c>
      <c r="J335" t="s">
        <v>437</v>
      </c>
    </row>
    <row r="336" spans="1:10" x14ac:dyDescent="0.3">
      <c r="A336" t="s">
        <v>969</v>
      </c>
      <c r="B336" t="s">
        <v>271</v>
      </c>
      <c r="C336" t="s">
        <v>969</v>
      </c>
      <c r="D336" t="s">
        <v>271</v>
      </c>
      <c r="E336" t="s">
        <v>1167</v>
      </c>
      <c r="F336" t="s">
        <v>1168</v>
      </c>
      <c r="G336" t="s">
        <v>1161</v>
      </c>
      <c r="H336" t="s">
        <v>1162</v>
      </c>
      <c r="I336" t="s">
        <v>436</v>
      </c>
      <c r="J336" t="s">
        <v>437</v>
      </c>
    </row>
    <row r="337" spans="1:10" x14ac:dyDescent="0.3">
      <c r="A337" t="s">
        <v>1007</v>
      </c>
      <c r="B337" t="s">
        <v>5</v>
      </c>
      <c r="C337" t="s">
        <v>1007</v>
      </c>
      <c r="D337" t="s">
        <v>5</v>
      </c>
      <c r="E337" t="s">
        <v>1169</v>
      </c>
      <c r="F337" t="s">
        <v>1170</v>
      </c>
      <c r="G337" t="s">
        <v>1161</v>
      </c>
      <c r="H337" t="s">
        <v>1162</v>
      </c>
      <c r="I337" t="s">
        <v>436</v>
      </c>
      <c r="J337" t="s">
        <v>437</v>
      </c>
    </row>
    <row r="338" spans="1:10" x14ac:dyDescent="0.3">
      <c r="A338" t="s">
        <v>1009</v>
      </c>
      <c r="B338" t="s">
        <v>10</v>
      </c>
      <c r="C338" t="s">
        <v>1009</v>
      </c>
      <c r="D338" t="s">
        <v>10</v>
      </c>
      <c r="E338" t="s">
        <v>1169</v>
      </c>
      <c r="F338" t="s">
        <v>1170</v>
      </c>
      <c r="G338" t="s">
        <v>1161</v>
      </c>
      <c r="H338" t="s">
        <v>1162</v>
      </c>
      <c r="I338" t="s">
        <v>436</v>
      </c>
      <c r="J338" t="s">
        <v>437</v>
      </c>
    </row>
    <row r="339" spans="1:10" x14ac:dyDescent="0.3">
      <c r="A339" t="s">
        <v>1010</v>
      </c>
      <c r="B339" t="s">
        <v>67</v>
      </c>
      <c r="C339" t="s">
        <v>1010</v>
      </c>
      <c r="D339" t="s">
        <v>67</v>
      </c>
      <c r="E339" t="s">
        <v>1169</v>
      </c>
      <c r="F339" t="s">
        <v>1170</v>
      </c>
      <c r="G339" t="s">
        <v>1161</v>
      </c>
      <c r="H339" t="s">
        <v>1162</v>
      </c>
      <c r="I339" t="s">
        <v>436</v>
      </c>
      <c r="J339" t="s">
        <v>437</v>
      </c>
    </row>
    <row r="340" spans="1:10" x14ac:dyDescent="0.3">
      <c r="A340" t="s">
        <v>1021</v>
      </c>
      <c r="B340" t="s">
        <v>315</v>
      </c>
      <c r="C340" t="s">
        <v>1021</v>
      </c>
      <c r="D340" t="s">
        <v>315</v>
      </c>
      <c r="E340" t="s">
        <v>1169</v>
      </c>
      <c r="F340" t="s">
        <v>1170</v>
      </c>
      <c r="G340" t="s">
        <v>1161</v>
      </c>
      <c r="H340" t="s">
        <v>1162</v>
      </c>
      <c r="I340" t="s">
        <v>436</v>
      </c>
      <c r="J340" t="s">
        <v>437</v>
      </c>
    </row>
    <row r="341" spans="1:10" x14ac:dyDescent="0.3">
      <c r="A341" t="s">
        <v>1011</v>
      </c>
      <c r="B341" t="s">
        <v>77</v>
      </c>
      <c r="C341" t="s">
        <v>1011</v>
      </c>
      <c r="D341" t="s">
        <v>77</v>
      </c>
      <c r="E341" t="s">
        <v>1171</v>
      </c>
      <c r="F341" t="s">
        <v>1172</v>
      </c>
      <c r="G341" t="s">
        <v>1161</v>
      </c>
      <c r="H341" t="s">
        <v>1162</v>
      </c>
      <c r="I341" t="s">
        <v>436</v>
      </c>
      <c r="J341" t="s">
        <v>437</v>
      </c>
    </row>
    <row r="342" spans="1:10" x14ac:dyDescent="0.3">
      <c r="A342" t="s">
        <v>1014</v>
      </c>
      <c r="B342" t="s">
        <v>138</v>
      </c>
      <c r="C342" t="s">
        <v>1014</v>
      </c>
      <c r="D342" t="s">
        <v>138</v>
      </c>
      <c r="E342" t="s">
        <v>1171</v>
      </c>
      <c r="F342" t="s">
        <v>1172</v>
      </c>
      <c r="G342" t="s">
        <v>1161</v>
      </c>
      <c r="H342" t="s">
        <v>1162</v>
      </c>
      <c r="I342" t="s">
        <v>436</v>
      </c>
      <c r="J342" t="s">
        <v>437</v>
      </c>
    </row>
    <row r="343" spans="1:10" x14ac:dyDescent="0.3">
      <c r="A343" t="s">
        <v>1017</v>
      </c>
      <c r="B343" t="s">
        <v>173</v>
      </c>
      <c r="C343" t="s">
        <v>1017</v>
      </c>
      <c r="D343" t="s">
        <v>173</v>
      </c>
      <c r="E343" t="s">
        <v>1171</v>
      </c>
      <c r="F343" t="s">
        <v>1172</v>
      </c>
      <c r="G343" t="s">
        <v>1161</v>
      </c>
      <c r="H343" t="s">
        <v>1162</v>
      </c>
      <c r="I343" t="s">
        <v>436</v>
      </c>
      <c r="J343" t="s">
        <v>437</v>
      </c>
    </row>
    <row r="344" spans="1:10" x14ac:dyDescent="0.3">
      <c r="A344" t="s">
        <v>1173</v>
      </c>
      <c r="B344" t="s">
        <v>129</v>
      </c>
      <c r="C344" t="s">
        <v>1173</v>
      </c>
      <c r="D344" t="s">
        <v>129</v>
      </c>
      <c r="E344" t="s">
        <v>1174</v>
      </c>
      <c r="F344" t="s">
        <v>1175</v>
      </c>
      <c r="G344" t="s">
        <v>1176</v>
      </c>
      <c r="H344" t="s">
        <v>1177</v>
      </c>
      <c r="I344" t="s">
        <v>1091</v>
      </c>
      <c r="J344" t="s">
        <v>1092</v>
      </c>
    </row>
    <row r="345" spans="1:10" x14ac:dyDescent="0.3">
      <c r="A345" t="s">
        <v>1178</v>
      </c>
      <c r="B345" t="s">
        <v>260</v>
      </c>
      <c r="C345" t="s">
        <v>1178</v>
      </c>
      <c r="D345" t="s">
        <v>260</v>
      </c>
      <c r="E345" t="s">
        <v>1174</v>
      </c>
      <c r="F345" t="s">
        <v>1175</v>
      </c>
      <c r="G345" t="s">
        <v>1176</v>
      </c>
      <c r="H345" t="s">
        <v>1177</v>
      </c>
      <c r="I345" t="s">
        <v>1091</v>
      </c>
      <c r="J345" t="s">
        <v>1092</v>
      </c>
    </row>
    <row r="346" spans="1:10" x14ac:dyDescent="0.3">
      <c r="A346" t="s">
        <v>1179</v>
      </c>
      <c r="B346" t="s">
        <v>174</v>
      </c>
      <c r="C346" t="s">
        <v>1179</v>
      </c>
      <c r="D346" t="s">
        <v>174</v>
      </c>
      <c r="E346" t="s">
        <v>1180</v>
      </c>
      <c r="F346" t="s">
        <v>1181</v>
      </c>
      <c r="G346" t="s">
        <v>1176</v>
      </c>
      <c r="H346" t="s">
        <v>1177</v>
      </c>
      <c r="I346" t="s">
        <v>1091</v>
      </c>
      <c r="J346" t="s">
        <v>1092</v>
      </c>
    </row>
    <row r="347" spans="1:10" x14ac:dyDescent="0.3">
      <c r="A347" t="s">
        <v>1182</v>
      </c>
      <c r="B347" t="s">
        <v>208</v>
      </c>
      <c r="C347" t="s">
        <v>1182</v>
      </c>
      <c r="D347" t="s">
        <v>208</v>
      </c>
      <c r="E347" t="s">
        <v>1180</v>
      </c>
      <c r="F347" t="s">
        <v>1181</v>
      </c>
      <c r="G347" t="s">
        <v>1176</v>
      </c>
      <c r="H347" t="s">
        <v>1177</v>
      </c>
      <c r="I347" t="s">
        <v>1091</v>
      </c>
      <c r="J347" t="s">
        <v>1092</v>
      </c>
    </row>
    <row r="348" spans="1:10" x14ac:dyDescent="0.3">
      <c r="A348" t="s">
        <v>1183</v>
      </c>
      <c r="B348" t="s">
        <v>80</v>
      </c>
      <c r="C348" t="s">
        <v>1183</v>
      </c>
      <c r="D348" t="s">
        <v>80</v>
      </c>
      <c r="E348" t="s">
        <v>1184</v>
      </c>
      <c r="F348" t="s">
        <v>80</v>
      </c>
      <c r="G348" t="s">
        <v>1176</v>
      </c>
      <c r="H348" t="s">
        <v>1177</v>
      </c>
      <c r="I348" t="s">
        <v>1091</v>
      </c>
      <c r="J348" t="s">
        <v>1092</v>
      </c>
    </row>
    <row r="349" spans="1:10" x14ac:dyDescent="0.3">
      <c r="A349" t="s">
        <v>1185</v>
      </c>
      <c r="B349" t="s">
        <v>74</v>
      </c>
      <c r="C349" t="s">
        <v>1185</v>
      </c>
      <c r="D349" t="s">
        <v>74</v>
      </c>
      <c r="E349" t="s">
        <v>1186</v>
      </c>
      <c r="F349" t="s">
        <v>1187</v>
      </c>
      <c r="G349" t="s">
        <v>1176</v>
      </c>
      <c r="H349" t="s">
        <v>1177</v>
      </c>
      <c r="I349" t="s">
        <v>1091</v>
      </c>
      <c r="J349" t="s">
        <v>1092</v>
      </c>
    </row>
    <row r="350" spans="1:10" x14ac:dyDescent="0.3">
      <c r="A350" t="s">
        <v>891</v>
      </c>
      <c r="B350" t="s">
        <v>892</v>
      </c>
      <c r="C350" t="s">
        <v>1188</v>
      </c>
      <c r="D350" t="s">
        <v>1189</v>
      </c>
      <c r="E350" t="s">
        <v>1190</v>
      </c>
      <c r="F350" t="s">
        <v>1191</v>
      </c>
      <c r="G350" t="s">
        <v>1192</v>
      </c>
      <c r="H350" t="s">
        <v>1193</v>
      </c>
      <c r="I350" t="s">
        <v>674</v>
      </c>
      <c r="J350" t="s">
        <v>675</v>
      </c>
    </row>
    <row r="351" spans="1:10" x14ac:dyDescent="0.3">
      <c r="A351" t="s">
        <v>1194</v>
      </c>
      <c r="B351" t="s">
        <v>1195</v>
      </c>
      <c r="C351" t="s">
        <v>1196</v>
      </c>
      <c r="D351" t="s">
        <v>1195</v>
      </c>
      <c r="E351" t="s">
        <v>1190</v>
      </c>
      <c r="F351" t="s">
        <v>1191</v>
      </c>
      <c r="G351" t="s">
        <v>1192</v>
      </c>
      <c r="H351" t="s">
        <v>1193</v>
      </c>
      <c r="I351" t="s">
        <v>674</v>
      </c>
      <c r="J351" t="s">
        <v>675</v>
      </c>
    </row>
    <row r="352" spans="1:10" x14ac:dyDescent="0.3">
      <c r="A352" t="s">
        <v>1197</v>
      </c>
      <c r="B352" t="s">
        <v>1198</v>
      </c>
      <c r="C352" t="s">
        <v>1199</v>
      </c>
      <c r="D352" t="s">
        <v>1198</v>
      </c>
      <c r="E352" t="s">
        <v>1190</v>
      </c>
      <c r="F352" t="s">
        <v>1191</v>
      </c>
      <c r="G352" t="s">
        <v>1192</v>
      </c>
      <c r="H352" t="s">
        <v>1193</v>
      </c>
      <c r="I352" t="s">
        <v>674</v>
      </c>
      <c r="J352" t="s">
        <v>675</v>
      </c>
    </row>
    <row r="353" spans="1:10" x14ac:dyDescent="0.3">
      <c r="A353" t="s">
        <v>1200</v>
      </c>
      <c r="B353" t="s">
        <v>1201</v>
      </c>
      <c r="C353" t="s">
        <v>1202</v>
      </c>
      <c r="D353" t="s">
        <v>1201</v>
      </c>
      <c r="E353" t="s">
        <v>1203</v>
      </c>
      <c r="F353" t="s">
        <v>1201</v>
      </c>
      <c r="G353" t="s">
        <v>1192</v>
      </c>
      <c r="H353" t="s">
        <v>1193</v>
      </c>
      <c r="I353" t="s">
        <v>674</v>
      </c>
      <c r="J353" t="s">
        <v>675</v>
      </c>
    </row>
    <row r="354" spans="1:10" x14ac:dyDescent="0.3">
      <c r="A354" t="s">
        <v>1204</v>
      </c>
      <c r="B354" t="s">
        <v>1205</v>
      </c>
      <c r="C354" t="s">
        <v>1206</v>
      </c>
      <c r="D354" t="s">
        <v>1205</v>
      </c>
      <c r="E354" t="s">
        <v>1207</v>
      </c>
      <c r="F354" t="s">
        <v>1208</v>
      </c>
      <c r="G354" t="s">
        <v>1192</v>
      </c>
      <c r="H354" t="s">
        <v>1193</v>
      </c>
      <c r="I354" t="s">
        <v>674</v>
      </c>
      <c r="J354" t="s">
        <v>675</v>
      </c>
    </row>
    <row r="355" spans="1:10" x14ac:dyDescent="0.3">
      <c r="A355" t="s">
        <v>1209</v>
      </c>
      <c r="B355" t="s">
        <v>1210</v>
      </c>
      <c r="C355" t="s">
        <v>1211</v>
      </c>
      <c r="D355" t="s">
        <v>1210</v>
      </c>
      <c r="E355" t="s">
        <v>1207</v>
      </c>
      <c r="F355" t="s">
        <v>1208</v>
      </c>
      <c r="G355" t="s">
        <v>1192</v>
      </c>
      <c r="H355" t="s">
        <v>1193</v>
      </c>
      <c r="I355" t="s">
        <v>674</v>
      </c>
      <c r="J355" t="s">
        <v>675</v>
      </c>
    </row>
    <row r="356" spans="1:10" x14ac:dyDescent="0.3">
      <c r="A356" t="s">
        <v>1212</v>
      </c>
      <c r="B356" t="s">
        <v>1213</v>
      </c>
      <c r="C356" t="s">
        <v>1214</v>
      </c>
      <c r="D356" t="s">
        <v>1213</v>
      </c>
      <c r="E356" t="s">
        <v>1207</v>
      </c>
      <c r="F356" t="s">
        <v>1208</v>
      </c>
      <c r="G356" t="s">
        <v>1192</v>
      </c>
      <c r="H356" t="s">
        <v>1193</v>
      </c>
      <c r="I356" t="s">
        <v>674</v>
      </c>
      <c r="J356" t="s">
        <v>675</v>
      </c>
    </row>
    <row r="357" spans="1:10" x14ac:dyDescent="0.3">
      <c r="A357" t="s">
        <v>1215</v>
      </c>
      <c r="B357" t="s">
        <v>1216</v>
      </c>
      <c r="C357" t="s">
        <v>1217</v>
      </c>
      <c r="D357" t="s">
        <v>1216</v>
      </c>
      <c r="E357" t="s">
        <v>1218</v>
      </c>
      <c r="F357" t="s">
        <v>1216</v>
      </c>
      <c r="G357" t="s">
        <v>1192</v>
      </c>
      <c r="H357" t="s">
        <v>1193</v>
      </c>
      <c r="I357" t="s">
        <v>674</v>
      </c>
      <c r="J357" t="s">
        <v>675</v>
      </c>
    </row>
    <row r="358" spans="1:10" x14ac:dyDescent="0.3">
      <c r="A358" t="s">
        <v>992</v>
      </c>
      <c r="B358" t="s">
        <v>28</v>
      </c>
      <c r="C358" t="s">
        <v>992</v>
      </c>
      <c r="D358" t="s">
        <v>28</v>
      </c>
      <c r="E358" t="s">
        <v>1219</v>
      </c>
      <c r="F358" t="s">
        <v>28</v>
      </c>
      <c r="G358" t="s">
        <v>1220</v>
      </c>
      <c r="H358" t="s">
        <v>376</v>
      </c>
      <c r="I358" t="s">
        <v>827</v>
      </c>
      <c r="J358" t="s">
        <v>828</v>
      </c>
    </row>
    <row r="359" spans="1:10" x14ac:dyDescent="0.3">
      <c r="A359" t="s">
        <v>1004</v>
      </c>
      <c r="B359" t="s">
        <v>235</v>
      </c>
      <c r="C359" t="s">
        <v>1004</v>
      </c>
      <c r="D359" t="s">
        <v>235</v>
      </c>
      <c r="E359" t="s">
        <v>1221</v>
      </c>
      <c r="F359" t="s">
        <v>235</v>
      </c>
      <c r="G359" t="s">
        <v>1220</v>
      </c>
      <c r="H359" t="s">
        <v>376</v>
      </c>
      <c r="I359" t="s">
        <v>827</v>
      </c>
      <c r="J359" t="s">
        <v>828</v>
      </c>
    </row>
    <row r="360" spans="1:10" x14ac:dyDescent="0.3">
      <c r="A360" t="s">
        <v>994</v>
      </c>
      <c r="B360" t="s">
        <v>75</v>
      </c>
      <c r="C360" t="s">
        <v>994</v>
      </c>
      <c r="D360" t="s">
        <v>75</v>
      </c>
      <c r="E360" t="s">
        <v>1222</v>
      </c>
      <c r="F360" t="s">
        <v>75</v>
      </c>
      <c r="G360" t="s">
        <v>1220</v>
      </c>
      <c r="H360" t="s">
        <v>376</v>
      </c>
      <c r="I360" t="s">
        <v>827</v>
      </c>
      <c r="J360" t="s">
        <v>828</v>
      </c>
    </row>
    <row r="361" spans="1:10" x14ac:dyDescent="0.3">
      <c r="A361" t="s">
        <v>999</v>
      </c>
      <c r="B361" t="s">
        <v>87</v>
      </c>
      <c r="C361" t="s">
        <v>999</v>
      </c>
      <c r="D361" t="s">
        <v>87</v>
      </c>
      <c r="E361" t="s">
        <v>1223</v>
      </c>
      <c r="F361" t="s">
        <v>87</v>
      </c>
      <c r="G361" t="s">
        <v>1220</v>
      </c>
      <c r="H361" t="s">
        <v>376</v>
      </c>
      <c r="I361" t="s">
        <v>827</v>
      </c>
      <c r="J361" t="s">
        <v>828</v>
      </c>
    </row>
    <row r="362" spans="1:10" x14ac:dyDescent="0.3">
      <c r="A362" t="s">
        <v>1003</v>
      </c>
      <c r="B362" t="s">
        <v>226</v>
      </c>
      <c r="C362" t="s">
        <v>1003</v>
      </c>
      <c r="D362" t="s">
        <v>226</v>
      </c>
      <c r="E362" t="s">
        <v>1224</v>
      </c>
      <c r="F362" t="s">
        <v>226</v>
      </c>
      <c r="G362" t="s">
        <v>1220</v>
      </c>
      <c r="H362" t="s">
        <v>376</v>
      </c>
      <c r="I362" t="s">
        <v>827</v>
      </c>
      <c r="J362" t="s">
        <v>828</v>
      </c>
    </row>
    <row r="363" spans="1:10" x14ac:dyDescent="0.3">
      <c r="A363" t="s">
        <v>1005</v>
      </c>
      <c r="B363" t="s">
        <v>289</v>
      </c>
      <c r="C363" t="s">
        <v>1005</v>
      </c>
      <c r="D363" t="s">
        <v>289</v>
      </c>
      <c r="E363" t="s">
        <v>1225</v>
      </c>
      <c r="F363" t="s">
        <v>289</v>
      </c>
      <c r="G363" t="s">
        <v>1220</v>
      </c>
      <c r="H363" t="s">
        <v>376</v>
      </c>
      <c r="I363" t="s">
        <v>827</v>
      </c>
      <c r="J363" t="s">
        <v>828</v>
      </c>
    </row>
    <row r="364" spans="1:10" x14ac:dyDescent="0.3">
      <c r="A364" t="s">
        <v>1006</v>
      </c>
      <c r="B364" t="s">
        <v>313</v>
      </c>
      <c r="C364" t="s">
        <v>1006</v>
      </c>
      <c r="D364" t="s">
        <v>313</v>
      </c>
      <c r="E364" t="s">
        <v>1226</v>
      </c>
      <c r="F364" t="s">
        <v>313</v>
      </c>
      <c r="G364" t="s">
        <v>1220</v>
      </c>
      <c r="H364" t="s">
        <v>376</v>
      </c>
      <c r="I364" t="s">
        <v>827</v>
      </c>
      <c r="J364" t="s">
        <v>828</v>
      </c>
    </row>
    <row r="365" spans="1:10" x14ac:dyDescent="0.3">
      <c r="A365" t="s">
        <v>1227</v>
      </c>
      <c r="B365" t="s">
        <v>1228</v>
      </c>
      <c r="C365" t="s">
        <v>1227</v>
      </c>
      <c r="D365" t="s">
        <v>1228</v>
      </c>
      <c r="E365" t="s">
        <v>1229</v>
      </c>
      <c r="F365" t="s">
        <v>1228</v>
      </c>
      <c r="G365" t="s">
        <v>1230</v>
      </c>
      <c r="H365" t="s">
        <v>1231</v>
      </c>
      <c r="I365" t="s">
        <v>624</v>
      </c>
      <c r="J365" t="s">
        <v>625</v>
      </c>
    </row>
    <row r="366" spans="1:10" x14ac:dyDescent="0.3">
      <c r="A366" t="s">
        <v>1232</v>
      </c>
      <c r="B366" t="s">
        <v>1233</v>
      </c>
      <c r="C366" t="s">
        <v>1232</v>
      </c>
      <c r="D366" t="s">
        <v>1233</v>
      </c>
      <c r="E366" t="s">
        <v>1234</v>
      </c>
      <c r="F366" t="s">
        <v>1233</v>
      </c>
      <c r="G366" t="s">
        <v>1230</v>
      </c>
      <c r="H366" t="s">
        <v>1231</v>
      </c>
      <c r="I366" t="s">
        <v>624</v>
      </c>
      <c r="J366" t="s">
        <v>625</v>
      </c>
    </row>
    <row r="367" spans="1:10" x14ac:dyDescent="0.3">
      <c r="A367" t="s">
        <v>1235</v>
      </c>
      <c r="B367" t="s">
        <v>1236</v>
      </c>
      <c r="C367" t="s">
        <v>1235</v>
      </c>
      <c r="D367" t="s">
        <v>1236</v>
      </c>
      <c r="E367" t="s">
        <v>1237</v>
      </c>
      <c r="F367" t="s">
        <v>1238</v>
      </c>
      <c r="G367" t="s">
        <v>1230</v>
      </c>
      <c r="H367" t="s">
        <v>1231</v>
      </c>
      <c r="I367" t="s">
        <v>624</v>
      </c>
      <c r="J367" t="s">
        <v>625</v>
      </c>
    </row>
    <row r="368" spans="1:10" x14ac:dyDescent="0.3">
      <c r="A368" t="s">
        <v>1239</v>
      </c>
      <c r="B368" t="s">
        <v>1240</v>
      </c>
      <c r="C368" t="s">
        <v>1239</v>
      </c>
      <c r="D368" t="s">
        <v>1240</v>
      </c>
      <c r="E368" t="s">
        <v>1237</v>
      </c>
      <c r="F368" t="s">
        <v>1238</v>
      </c>
      <c r="G368" t="s">
        <v>1230</v>
      </c>
      <c r="H368" t="s">
        <v>1231</v>
      </c>
      <c r="I368" t="s">
        <v>624</v>
      </c>
      <c r="J368" t="s">
        <v>625</v>
      </c>
    </row>
    <row r="369" spans="1:10" x14ac:dyDescent="0.3">
      <c r="A369" t="s">
        <v>1241</v>
      </c>
      <c r="B369" t="s">
        <v>1242</v>
      </c>
      <c r="C369" t="s">
        <v>1241</v>
      </c>
      <c r="D369" t="s">
        <v>1242</v>
      </c>
      <c r="E369" t="s">
        <v>1243</v>
      </c>
      <c r="F369" t="s">
        <v>1244</v>
      </c>
      <c r="G369" t="s">
        <v>1230</v>
      </c>
      <c r="H369" t="s">
        <v>1231</v>
      </c>
      <c r="I369" t="s">
        <v>624</v>
      </c>
      <c r="J369" t="s">
        <v>625</v>
      </c>
    </row>
    <row r="370" spans="1:10" x14ac:dyDescent="0.3">
      <c r="A370" t="s">
        <v>1245</v>
      </c>
      <c r="B370" t="s">
        <v>1246</v>
      </c>
      <c r="C370" t="s">
        <v>1245</v>
      </c>
      <c r="D370" t="s">
        <v>1246</v>
      </c>
      <c r="E370" t="s">
        <v>1243</v>
      </c>
      <c r="F370" t="s">
        <v>1244</v>
      </c>
      <c r="G370" t="s">
        <v>1230</v>
      </c>
      <c r="H370" t="s">
        <v>1231</v>
      </c>
      <c r="I370" t="s">
        <v>624</v>
      </c>
      <c r="J370" t="s">
        <v>625</v>
      </c>
    </row>
    <row r="371" spans="1:10" x14ac:dyDescent="0.3">
      <c r="A371" t="s">
        <v>1247</v>
      </c>
      <c r="B371" t="s">
        <v>1248</v>
      </c>
      <c r="C371" t="s">
        <v>1247</v>
      </c>
      <c r="D371" t="s">
        <v>1248</v>
      </c>
      <c r="E371" t="s">
        <v>1243</v>
      </c>
      <c r="F371" t="s">
        <v>1244</v>
      </c>
      <c r="G371" t="s">
        <v>1230</v>
      </c>
      <c r="H371" t="s">
        <v>1231</v>
      </c>
      <c r="I371" t="s">
        <v>624</v>
      </c>
      <c r="J371" t="s">
        <v>625</v>
      </c>
    </row>
    <row r="372" spans="1:10" x14ac:dyDescent="0.3">
      <c r="A372" t="s">
        <v>1249</v>
      </c>
      <c r="B372" t="s">
        <v>1250</v>
      </c>
      <c r="C372" t="s">
        <v>1249</v>
      </c>
      <c r="D372" t="s">
        <v>1250</v>
      </c>
      <c r="E372" t="s">
        <v>1251</v>
      </c>
      <c r="F372" t="s">
        <v>1252</v>
      </c>
      <c r="G372" t="s">
        <v>1230</v>
      </c>
      <c r="H372" t="s">
        <v>1231</v>
      </c>
      <c r="I372" t="s">
        <v>624</v>
      </c>
      <c r="J372" t="s">
        <v>625</v>
      </c>
    </row>
    <row r="373" spans="1:10" x14ac:dyDescent="0.3">
      <c r="A373" t="s">
        <v>1253</v>
      </c>
      <c r="B373" t="s">
        <v>1254</v>
      </c>
      <c r="C373" t="s">
        <v>1253</v>
      </c>
      <c r="D373" t="s">
        <v>1254</v>
      </c>
      <c r="E373" t="s">
        <v>1251</v>
      </c>
      <c r="F373" t="s">
        <v>1252</v>
      </c>
      <c r="G373" t="s">
        <v>1230</v>
      </c>
      <c r="H373" t="s">
        <v>1231</v>
      </c>
      <c r="I373" t="s">
        <v>624</v>
      </c>
      <c r="J373" t="s">
        <v>625</v>
      </c>
    </row>
    <row r="374" spans="1:10" x14ac:dyDescent="0.3">
      <c r="A374" t="s">
        <v>1255</v>
      </c>
      <c r="B374" t="s">
        <v>1256</v>
      </c>
      <c r="C374" t="s">
        <v>1255</v>
      </c>
      <c r="D374" t="s">
        <v>1256</v>
      </c>
      <c r="E374" t="s">
        <v>1257</v>
      </c>
      <c r="F374" t="s">
        <v>1258</v>
      </c>
      <c r="G374" t="s">
        <v>1230</v>
      </c>
      <c r="H374" t="s">
        <v>1231</v>
      </c>
      <c r="I374" t="s">
        <v>624</v>
      </c>
      <c r="J374" t="s">
        <v>625</v>
      </c>
    </row>
    <row r="375" spans="1:10" x14ac:dyDescent="0.3">
      <c r="A375" t="s">
        <v>1259</v>
      </c>
      <c r="B375" t="s">
        <v>1260</v>
      </c>
      <c r="C375" t="s">
        <v>1259</v>
      </c>
      <c r="D375" t="s">
        <v>1260</v>
      </c>
      <c r="E375" t="s">
        <v>1257</v>
      </c>
      <c r="F375" t="s">
        <v>1258</v>
      </c>
      <c r="G375" t="s">
        <v>1230</v>
      </c>
      <c r="H375" t="s">
        <v>1231</v>
      </c>
      <c r="I375" t="s">
        <v>624</v>
      </c>
      <c r="J375" t="s">
        <v>625</v>
      </c>
    </row>
    <row r="376" spans="1:10" x14ac:dyDescent="0.3">
      <c r="A376" t="s">
        <v>1261</v>
      </c>
      <c r="B376" t="s">
        <v>1262</v>
      </c>
      <c r="C376" t="s">
        <v>1261</v>
      </c>
      <c r="D376" t="s">
        <v>1262</v>
      </c>
      <c r="E376" t="s">
        <v>1257</v>
      </c>
      <c r="F376" t="s">
        <v>1258</v>
      </c>
      <c r="G376" t="s">
        <v>1230</v>
      </c>
      <c r="H376" t="s">
        <v>1231</v>
      </c>
      <c r="I376" t="s">
        <v>624</v>
      </c>
      <c r="J376" t="s">
        <v>625</v>
      </c>
    </row>
    <row r="377" spans="1:10" x14ac:dyDescent="0.3">
      <c r="A377" t="s">
        <v>1263</v>
      </c>
      <c r="B377" t="s">
        <v>1264</v>
      </c>
      <c r="C377" t="s">
        <v>1263</v>
      </c>
      <c r="D377" t="s">
        <v>1264</v>
      </c>
      <c r="E377" t="s">
        <v>1265</v>
      </c>
      <c r="F377" t="s">
        <v>1266</v>
      </c>
      <c r="G377" t="s">
        <v>1230</v>
      </c>
      <c r="H377" t="s">
        <v>1231</v>
      </c>
      <c r="I377" t="s">
        <v>624</v>
      </c>
      <c r="J377" t="s">
        <v>625</v>
      </c>
    </row>
    <row r="378" spans="1:10" x14ac:dyDescent="0.3">
      <c r="A378" t="s">
        <v>1267</v>
      </c>
      <c r="B378" t="s">
        <v>1268</v>
      </c>
      <c r="C378" t="s">
        <v>1267</v>
      </c>
      <c r="D378" t="s">
        <v>1268</v>
      </c>
      <c r="E378" t="s">
        <v>1265</v>
      </c>
      <c r="F378" t="s">
        <v>1266</v>
      </c>
      <c r="G378" t="s">
        <v>1230</v>
      </c>
      <c r="H378" t="s">
        <v>1231</v>
      </c>
      <c r="I378" t="s">
        <v>624</v>
      </c>
      <c r="J378" t="s">
        <v>625</v>
      </c>
    </row>
    <row r="379" spans="1:10" x14ac:dyDescent="0.3">
      <c r="A379" t="s">
        <v>1269</v>
      </c>
      <c r="B379" t="s">
        <v>1270</v>
      </c>
      <c r="C379" t="s">
        <v>1269</v>
      </c>
      <c r="D379" t="s">
        <v>1270</v>
      </c>
      <c r="E379" t="s">
        <v>1271</v>
      </c>
      <c r="F379" t="s">
        <v>1270</v>
      </c>
      <c r="G379" t="s">
        <v>1230</v>
      </c>
      <c r="H379" t="s">
        <v>1231</v>
      </c>
      <c r="I379" t="s">
        <v>624</v>
      </c>
      <c r="J379" t="s">
        <v>625</v>
      </c>
    </row>
    <row r="380" spans="1:10" x14ac:dyDescent="0.3">
      <c r="A380" t="s">
        <v>1022</v>
      </c>
      <c r="B380" t="s">
        <v>37</v>
      </c>
      <c r="C380" t="s">
        <v>1022</v>
      </c>
      <c r="D380" t="s">
        <v>37</v>
      </c>
      <c r="E380" t="s">
        <v>1272</v>
      </c>
      <c r="F380" t="s">
        <v>37</v>
      </c>
      <c r="G380" t="s">
        <v>1273</v>
      </c>
      <c r="H380" t="s">
        <v>377</v>
      </c>
      <c r="I380" t="s">
        <v>654</v>
      </c>
      <c r="J380" t="s">
        <v>655</v>
      </c>
    </row>
    <row r="381" spans="1:10" x14ac:dyDescent="0.3">
      <c r="A381" t="s">
        <v>1026</v>
      </c>
      <c r="B381" t="s">
        <v>154</v>
      </c>
      <c r="C381" t="s">
        <v>1026</v>
      </c>
      <c r="D381" t="s">
        <v>154</v>
      </c>
      <c r="E381" t="s">
        <v>1274</v>
      </c>
      <c r="F381" t="s">
        <v>154</v>
      </c>
      <c r="G381" t="s">
        <v>1273</v>
      </c>
      <c r="H381" t="s">
        <v>377</v>
      </c>
      <c r="I381" t="s">
        <v>654</v>
      </c>
      <c r="J381" t="s">
        <v>655</v>
      </c>
    </row>
    <row r="382" spans="1:10" x14ac:dyDescent="0.3">
      <c r="A382" t="s">
        <v>1024</v>
      </c>
      <c r="B382" t="s">
        <v>52</v>
      </c>
      <c r="C382" t="s">
        <v>1024</v>
      </c>
      <c r="D382" t="s">
        <v>52</v>
      </c>
      <c r="E382" t="s">
        <v>1275</v>
      </c>
      <c r="F382" t="s">
        <v>1276</v>
      </c>
      <c r="G382" t="s">
        <v>1273</v>
      </c>
      <c r="H382" t="s">
        <v>377</v>
      </c>
      <c r="I382" t="s">
        <v>654</v>
      </c>
      <c r="J382" t="s">
        <v>655</v>
      </c>
    </row>
    <row r="383" spans="1:10" x14ac:dyDescent="0.3">
      <c r="A383" t="s">
        <v>1025</v>
      </c>
      <c r="B383" t="s">
        <v>150</v>
      </c>
      <c r="C383" t="s">
        <v>1025</v>
      </c>
      <c r="D383" t="s">
        <v>150</v>
      </c>
      <c r="E383" t="s">
        <v>1275</v>
      </c>
      <c r="F383" t="s">
        <v>1276</v>
      </c>
      <c r="G383" t="s">
        <v>1273</v>
      </c>
      <c r="H383" t="s">
        <v>377</v>
      </c>
      <c r="I383" t="s">
        <v>654</v>
      </c>
      <c r="J383" t="s">
        <v>655</v>
      </c>
    </row>
    <row r="384" spans="1:10" x14ac:dyDescent="0.3">
      <c r="A384" t="s">
        <v>1027</v>
      </c>
      <c r="B384" t="s">
        <v>288</v>
      </c>
      <c r="C384" t="s">
        <v>1027</v>
      </c>
      <c r="D384" t="s">
        <v>288</v>
      </c>
      <c r="E384" t="s">
        <v>1277</v>
      </c>
      <c r="F384" t="s">
        <v>288</v>
      </c>
      <c r="G384" t="s">
        <v>1273</v>
      </c>
      <c r="H384" t="s">
        <v>377</v>
      </c>
      <c r="I384" t="s">
        <v>654</v>
      </c>
      <c r="J384" t="s">
        <v>655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B97C0-B455-4574-A120-140ED8298065}">
  <sheetPr codeName="Sheet9"/>
  <dimension ref="A1:AC509"/>
  <sheetViews>
    <sheetView topLeftCell="H463" zoomScaleNormal="100" workbookViewId="0">
      <selection activeCell="S474" sqref="S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9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</row>
    <row r="2" spans="1:29" x14ac:dyDescent="0.3">
      <c r="X2" t="s">
        <v>1326</v>
      </c>
    </row>
    <row r="3" spans="1:29" x14ac:dyDescent="0.3">
      <c r="E3" t="s">
        <v>1330</v>
      </c>
      <c r="N3" t="s">
        <v>1331</v>
      </c>
      <c r="W3" t="s">
        <v>1328</v>
      </c>
    </row>
    <row r="4" spans="1:29" x14ac:dyDescent="0.3">
      <c r="A4" t="s">
        <v>1284</v>
      </c>
      <c r="B4" t="s">
        <v>1285</v>
      </c>
      <c r="E4">
        <v>201213</v>
      </c>
      <c r="F4">
        <v>201314</v>
      </c>
      <c r="G4">
        <v>201415</v>
      </c>
      <c r="H4">
        <v>201516</v>
      </c>
      <c r="I4">
        <v>201617</v>
      </c>
      <c r="J4">
        <v>201718</v>
      </c>
      <c r="K4">
        <v>201819</v>
      </c>
      <c r="N4">
        <v>201213</v>
      </c>
      <c r="O4">
        <v>201314</v>
      </c>
      <c r="P4" s="27">
        <v>201415</v>
      </c>
      <c r="Q4">
        <v>201516</v>
      </c>
      <c r="R4">
        <v>201617</v>
      </c>
      <c r="S4">
        <v>201718</v>
      </c>
      <c r="T4">
        <v>201819</v>
      </c>
      <c r="W4">
        <v>201213</v>
      </c>
      <c r="X4">
        <v>201314</v>
      </c>
      <c r="Y4">
        <v>201415</v>
      </c>
      <c r="Z4">
        <v>201516</v>
      </c>
      <c r="AA4">
        <v>201617</v>
      </c>
      <c r="AB4">
        <v>201718</v>
      </c>
      <c r="AC4">
        <v>201819</v>
      </c>
    </row>
    <row r="6" spans="1:29" x14ac:dyDescent="0.3">
      <c r="A6" t="s">
        <v>3</v>
      </c>
      <c r="B6" t="s">
        <v>3</v>
      </c>
      <c r="E6">
        <v>643552</v>
      </c>
      <c r="F6">
        <v>641508</v>
      </c>
      <c r="G6">
        <v>655016</v>
      </c>
      <c r="H6">
        <v>669151</v>
      </c>
      <c r="I6">
        <v>669919</v>
      </c>
      <c r="J6">
        <v>652400</v>
      </c>
      <c r="K6">
        <v>638995</v>
      </c>
      <c r="N6">
        <v>314748</v>
      </c>
      <c r="O6">
        <v>372077</v>
      </c>
      <c r="P6">
        <v>419950</v>
      </c>
      <c r="Q6">
        <v>450555</v>
      </c>
      <c r="R6">
        <v>462339</v>
      </c>
      <c r="S6">
        <v>457806</v>
      </c>
      <c r="T6">
        <v>451563</v>
      </c>
      <c r="W6">
        <v>48.9</v>
      </c>
      <c r="X6">
        <v>58</v>
      </c>
      <c r="Y6">
        <v>64.099999999999994</v>
      </c>
      <c r="Z6">
        <v>67.3</v>
      </c>
      <c r="AA6">
        <v>69</v>
      </c>
      <c r="AB6">
        <v>70.2</v>
      </c>
      <c r="AC6">
        <v>70.7</v>
      </c>
    </row>
    <row r="8" spans="1:29" x14ac:dyDescent="0.3">
      <c r="A8" t="s">
        <v>1325</v>
      </c>
    </row>
    <row r="10" spans="1:29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1823</v>
      </c>
      <c r="F10">
        <v>1861</v>
      </c>
      <c r="G10">
        <v>1914</v>
      </c>
      <c r="H10">
        <v>1944</v>
      </c>
      <c r="I10">
        <v>1939</v>
      </c>
      <c r="J10">
        <v>1911</v>
      </c>
      <c r="K10">
        <v>1845</v>
      </c>
      <c r="N10">
        <v>879</v>
      </c>
      <c r="O10">
        <v>1119</v>
      </c>
      <c r="P10">
        <v>1301</v>
      </c>
      <c r="Q10">
        <v>1313</v>
      </c>
      <c r="R10">
        <v>1352</v>
      </c>
      <c r="S10">
        <v>1356</v>
      </c>
      <c r="T10">
        <v>1346</v>
      </c>
      <c r="W10">
        <v>48.2</v>
      </c>
      <c r="X10">
        <v>60.1</v>
      </c>
      <c r="Y10">
        <v>68</v>
      </c>
      <c r="Z10">
        <v>67.5</v>
      </c>
      <c r="AA10">
        <v>69.7</v>
      </c>
      <c r="AB10">
        <v>71</v>
      </c>
      <c r="AC10">
        <v>73</v>
      </c>
    </row>
    <row r="11" spans="1:29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2137</v>
      </c>
      <c r="F11">
        <v>2216</v>
      </c>
      <c r="G11">
        <v>2296</v>
      </c>
      <c r="H11">
        <v>2287</v>
      </c>
      <c r="I11">
        <v>2313</v>
      </c>
      <c r="J11">
        <v>2277</v>
      </c>
      <c r="K11">
        <v>2314</v>
      </c>
      <c r="N11">
        <v>965</v>
      </c>
      <c r="O11">
        <v>1222</v>
      </c>
      <c r="P11">
        <v>1331</v>
      </c>
      <c r="Q11">
        <v>1379</v>
      </c>
      <c r="R11">
        <v>1482</v>
      </c>
      <c r="S11">
        <v>1535</v>
      </c>
      <c r="T11">
        <v>1567</v>
      </c>
      <c r="W11">
        <v>45.2</v>
      </c>
      <c r="X11">
        <v>55.1</v>
      </c>
      <c r="Y11">
        <v>58</v>
      </c>
      <c r="Z11">
        <v>60.3</v>
      </c>
      <c r="AA11">
        <v>64.099999999999994</v>
      </c>
      <c r="AB11">
        <v>67.400000000000006</v>
      </c>
      <c r="AC11">
        <v>67.7</v>
      </c>
    </row>
    <row r="12" spans="1:29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2114</v>
      </c>
      <c r="F12">
        <v>2197</v>
      </c>
      <c r="G12">
        <v>2076</v>
      </c>
      <c r="H12">
        <v>2226</v>
      </c>
      <c r="I12">
        <v>2208</v>
      </c>
      <c r="J12">
        <v>2171</v>
      </c>
      <c r="K12">
        <v>2050</v>
      </c>
      <c r="N12">
        <v>780</v>
      </c>
      <c r="O12">
        <v>965</v>
      </c>
      <c r="P12">
        <v>1113</v>
      </c>
      <c r="Q12">
        <v>1317</v>
      </c>
      <c r="R12">
        <v>1396</v>
      </c>
      <c r="S12">
        <v>1392</v>
      </c>
      <c r="T12">
        <v>1359</v>
      </c>
      <c r="W12">
        <v>36.9</v>
      </c>
      <c r="X12">
        <v>43.9</v>
      </c>
      <c r="Y12">
        <v>53.6</v>
      </c>
      <c r="Z12">
        <v>59.2</v>
      </c>
      <c r="AA12">
        <v>63.2</v>
      </c>
      <c r="AB12">
        <v>64.099999999999994</v>
      </c>
      <c r="AC12">
        <v>66.3</v>
      </c>
    </row>
    <row r="13" spans="1:29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1691</v>
      </c>
      <c r="F13">
        <v>1603</v>
      </c>
      <c r="G13">
        <v>1697</v>
      </c>
      <c r="H13">
        <v>1645</v>
      </c>
      <c r="I13">
        <v>1711</v>
      </c>
      <c r="J13">
        <v>1660</v>
      </c>
      <c r="K13">
        <v>1753</v>
      </c>
      <c r="N13">
        <v>821</v>
      </c>
      <c r="O13">
        <v>827</v>
      </c>
      <c r="P13">
        <v>1015</v>
      </c>
      <c r="Q13">
        <v>1039</v>
      </c>
      <c r="R13">
        <v>1114</v>
      </c>
      <c r="S13">
        <v>1109</v>
      </c>
      <c r="T13">
        <v>1172</v>
      </c>
      <c r="W13">
        <v>48.6</v>
      </c>
      <c r="X13">
        <v>51.6</v>
      </c>
      <c r="Y13">
        <v>59.8</v>
      </c>
      <c r="Z13">
        <v>63.2</v>
      </c>
      <c r="AA13">
        <v>65.099999999999994</v>
      </c>
      <c r="AB13">
        <v>66.8</v>
      </c>
      <c r="AC13">
        <v>66.900000000000006</v>
      </c>
    </row>
    <row r="14" spans="1:29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1901</v>
      </c>
      <c r="F14">
        <v>1971</v>
      </c>
      <c r="G14">
        <v>1890</v>
      </c>
      <c r="H14">
        <v>2073</v>
      </c>
      <c r="I14">
        <v>2079</v>
      </c>
      <c r="J14">
        <v>2022</v>
      </c>
      <c r="N14">
        <v>1085</v>
      </c>
      <c r="O14">
        <v>1315</v>
      </c>
      <c r="P14">
        <v>1333</v>
      </c>
      <c r="Q14">
        <v>1457</v>
      </c>
      <c r="R14">
        <v>1540</v>
      </c>
      <c r="S14">
        <v>1533</v>
      </c>
      <c r="W14">
        <v>57.1</v>
      </c>
      <c r="X14">
        <v>66.7</v>
      </c>
      <c r="Y14">
        <v>70.5</v>
      </c>
      <c r="Z14">
        <v>70.3</v>
      </c>
      <c r="AA14">
        <v>74.099999999999994</v>
      </c>
      <c r="AB14">
        <v>75.8</v>
      </c>
    </row>
    <row r="15" spans="1:29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K15">
        <v>3948</v>
      </c>
      <c r="T15">
        <v>2895</v>
      </c>
      <c r="AC15">
        <v>73.3</v>
      </c>
    </row>
    <row r="16" spans="1:29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1509</v>
      </c>
      <c r="F16">
        <v>1521</v>
      </c>
      <c r="G16">
        <v>1544</v>
      </c>
      <c r="H16">
        <v>1460</v>
      </c>
      <c r="I16">
        <v>1491</v>
      </c>
      <c r="J16">
        <v>1429</v>
      </c>
      <c r="K16">
        <v>1299</v>
      </c>
      <c r="N16">
        <v>849</v>
      </c>
      <c r="O16">
        <v>952</v>
      </c>
      <c r="P16">
        <v>1091</v>
      </c>
      <c r="Q16">
        <v>1058</v>
      </c>
      <c r="R16">
        <v>1086</v>
      </c>
      <c r="S16">
        <v>1069</v>
      </c>
      <c r="T16">
        <v>986</v>
      </c>
      <c r="W16">
        <v>56.3</v>
      </c>
      <c r="X16">
        <v>62.6</v>
      </c>
      <c r="Y16">
        <v>70.7</v>
      </c>
      <c r="Z16">
        <v>72.5</v>
      </c>
      <c r="AA16">
        <v>72.8</v>
      </c>
      <c r="AB16">
        <v>74.8</v>
      </c>
      <c r="AC16">
        <v>75.900000000000006</v>
      </c>
    </row>
    <row r="17" spans="2:29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2896</v>
      </c>
      <c r="F17">
        <v>2877</v>
      </c>
      <c r="G17">
        <v>2938</v>
      </c>
      <c r="H17">
        <v>2851</v>
      </c>
      <c r="I17">
        <v>2783</v>
      </c>
      <c r="J17">
        <v>2656</v>
      </c>
      <c r="K17">
        <v>2639</v>
      </c>
      <c r="N17">
        <v>1241</v>
      </c>
      <c r="O17">
        <v>1698</v>
      </c>
      <c r="P17">
        <v>1867</v>
      </c>
      <c r="Q17">
        <v>1844</v>
      </c>
      <c r="R17">
        <v>1908</v>
      </c>
      <c r="S17">
        <v>1905</v>
      </c>
      <c r="T17">
        <v>1874</v>
      </c>
      <c r="W17">
        <v>42.9</v>
      </c>
      <c r="X17">
        <v>59</v>
      </c>
      <c r="Y17">
        <v>63.5</v>
      </c>
      <c r="Z17">
        <v>64.7</v>
      </c>
      <c r="AA17">
        <v>68.599999999999994</v>
      </c>
      <c r="AB17">
        <v>71.7</v>
      </c>
      <c r="AC17">
        <v>71</v>
      </c>
    </row>
    <row r="18" spans="2:29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5159</v>
      </c>
      <c r="F18">
        <v>5204</v>
      </c>
      <c r="G18">
        <v>5392</v>
      </c>
      <c r="H18">
        <v>5516</v>
      </c>
      <c r="I18">
        <v>5580</v>
      </c>
      <c r="J18">
        <v>5518</v>
      </c>
      <c r="K18">
        <v>5280</v>
      </c>
      <c r="N18">
        <v>2351</v>
      </c>
      <c r="O18">
        <v>2841</v>
      </c>
      <c r="P18">
        <v>3248</v>
      </c>
      <c r="Q18">
        <v>3564</v>
      </c>
      <c r="R18">
        <v>3650</v>
      </c>
      <c r="S18">
        <v>3738</v>
      </c>
      <c r="T18">
        <v>3675</v>
      </c>
      <c r="W18">
        <v>45.6</v>
      </c>
      <c r="X18">
        <v>54.6</v>
      </c>
      <c r="Y18">
        <v>60.2</v>
      </c>
      <c r="Z18">
        <v>64.599999999999994</v>
      </c>
      <c r="AA18">
        <v>65.400000000000006</v>
      </c>
      <c r="AB18">
        <v>67.7</v>
      </c>
      <c r="AC18">
        <v>69.599999999999994</v>
      </c>
    </row>
    <row r="19" spans="2:29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</row>
    <row r="20" spans="2:29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3482</v>
      </c>
      <c r="F20">
        <v>3333</v>
      </c>
      <c r="G20">
        <v>3503</v>
      </c>
      <c r="H20">
        <v>3666</v>
      </c>
      <c r="I20">
        <v>3641</v>
      </c>
      <c r="J20">
        <v>3658</v>
      </c>
      <c r="K20">
        <v>3600</v>
      </c>
      <c r="N20">
        <v>1647</v>
      </c>
      <c r="O20">
        <v>1828</v>
      </c>
      <c r="P20">
        <v>2163</v>
      </c>
      <c r="Q20">
        <v>2456</v>
      </c>
      <c r="R20">
        <v>2524</v>
      </c>
      <c r="S20">
        <v>2648</v>
      </c>
      <c r="T20">
        <v>2577</v>
      </c>
      <c r="W20">
        <v>47.3</v>
      </c>
      <c r="X20">
        <v>54.8</v>
      </c>
      <c r="Y20">
        <v>61.7</v>
      </c>
      <c r="Z20">
        <v>67</v>
      </c>
      <c r="AA20">
        <v>69.3</v>
      </c>
      <c r="AB20">
        <v>72.400000000000006</v>
      </c>
      <c r="AC20">
        <v>71.599999999999994</v>
      </c>
    </row>
    <row r="21" spans="2:29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4220</v>
      </c>
      <c r="F21">
        <v>4076</v>
      </c>
      <c r="G21">
        <v>4190</v>
      </c>
      <c r="H21">
        <v>4308</v>
      </c>
      <c r="I21">
        <v>4297</v>
      </c>
      <c r="J21">
        <v>4055</v>
      </c>
      <c r="K21">
        <v>4067</v>
      </c>
      <c r="N21">
        <v>2253</v>
      </c>
      <c r="O21">
        <v>2397</v>
      </c>
      <c r="P21">
        <v>2773</v>
      </c>
      <c r="Q21">
        <v>2953</v>
      </c>
      <c r="R21">
        <v>2993</v>
      </c>
      <c r="S21">
        <v>2889</v>
      </c>
      <c r="T21">
        <v>2904</v>
      </c>
      <c r="W21">
        <v>53.4</v>
      </c>
      <c r="X21">
        <v>58.8</v>
      </c>
      <c r="Y21">
        <v>66.2</v>
      </c>
      <c r="Z21">
        <v>68.5</v>
      </c>
      <c r="AA21">
        <v>69.7</v>
      </c>
      <c r="AB21">
        <v>71.2</v>
      </c>
      <c r="AC21">
        <v>71.400000000000006</v>
      </c>
    </row>
    <row r="22" spans="2:29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3892</v>
      </c>
      <c r="F22">
        <v>3772</v>
      </c>
      <c r="G22">
        <v>3915</v>
      </c>
      <c r="H22">
        <v>3984</v>
      </c>
      <c r="I22">
        <v>4011</v>
      </c>
      <c r="J22">
        <v>3933</v>
      </c>
      <c r="K22">
        <v>3857</v>
      </c>
      <c r="N22">
        <v>1943</v>
      </c>
      <c r="O22">
        <v>2260</v>
      </c>
      <c r="P22">
        <v>2635</v>
      </c>
      <c r="Q22">
        <v>2750</v>
      </c>
      <c r="R22">
        <v>2765</v>
      </c>
      <c r="S22">
        <v>2780</v>
      </c>
      <c r="T22">
        <v>2721</v>
      </c>
      <c r="W22">
        <v>49.9</v>
      </c>
      <c r="X22">
        <v>59.9</v>
      </c>
      <c r="Y22">
        <v>67.3</v>
      </c>
      <c r="Z22">
        <v>69</v>
      </c>
      <c r="AA22">
        <v>68.900000000000006</v>
      </c>
      <c r="AB22">
        <v>70.7</v>
      </c>
      <c r="AC22">
        <v>70.5</v>
      </c>
    </row>
    <row r="23" spans="2:29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5511</v>
      </c>
      <c r="F23">
        <v>5676</v>
      </c>
      <c r="G23">
        <v>5726</v>
      </c>
      <c r="H23">
        <v>6065</v>
      </c>
      <c r="I23">
        <v>6046</v>
      </c>
      <c r="J23">
        <v>5968</v>
      </c>
      <c r="K23">
        <v>5715</v>
      </c>
      <c r="N23">
        <v>2582</v>
      </c>
      <c r="O23">
        <v>3211</v>
      </c>
      <c r="P23">
        <v>3541</v>
      </c>
      <c r="Q23">
        <v>3972</v>
      </c>
      <c r="R23">
        <v>4076</v>
      </c>
      <c r="S23">
        <v>4000</v>
      </c>
      <c r="T23">
        <v>3951</v>
      </c>
      <c r="W23">
        <v>46.9</v>
      </c>
      <c r="X23">
        <v>56.6</v>
      </c>
      <c r="Y23">
        <v>61.8</v>
      </c>
      <c r="Z23">
        <v>65.5</v>
      </c>
      <c r="AA23">
        <v>67.400000000000006</v>
      </c>
      <c r="AB23">
        <v>67</v>
      </c>
      <c r="AC23">
        <v>69.099999999999994</v>
      </c>
    </row>
    <row r="24" spans="2:29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5683</v>
      </c>
      <c r="F24">
        <v>5456</v>
      </c>
      <c r="G24">
        <v>5729</v>
      </c>
      <c r="H24">
        <v>5778</v>
      </c>
      <c r="I24">
        <v>5625</v>
      </c>
      <c r="J24">
        <v>5603</v>
      </c>
      <c r="K24">
        <v>5420</v>
      </c>
      <c r="N24">
        <v>2130</v>
      </c>
      <c r="O24">
        <v>2863</v>
      </c>
      <c r="P24">
        <v>3448</v>
      </c>
      <c r="Q24">
        <v>3834</v>
      </c>
      <c r="R24">
        <v>3938</v>
      </c>
      <c r="S24">
        <v>3963</v>
      </c>
      <c r="T24">
        <v>3842</v>
      </c>
      <c r="W24">
        <v>37.5</v>
      </c>
      <c r="X24">
        <v>52.5</v>
      </c>
      <c r="Y24">
        <v>60.2</v>
      </c>
      <c r="Z24">
        <v>66.400000000000006</v>
      </c>
      <c r="AA24">
        <v>70</v>
      </c>
      <c r="AB24">
        <v>70.7</v>
      </c>
      <c r="AC24">
        <v>70.900000000000006</v>
      </c>
    </row>
    <row r="25" spans="2:29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1255</v>
      </c>
      <c r="F25">
        <v>1301</v>
      </c>
      <c r="G25">
        <v>1300</v>
      </c>
      <c r="H25">
        <v>1282</v>
      </c>
      <c r="I25">
        <v>1308</v>
      </c>
      <c r="J25">
        <v>1257</v>
      </c>
      <c r="K25">
        <v>1198</v>
      </c>
      <c r="N25">
        <v>587</v>
      </c>
      <c r="O25">
        <v>700</v>
      </c>
      <c r="P25">
        <v>854</v>
      </c>
      <c r="Q25">
        <v>859</v>
      </c>
      <c r="R25">
        <v>934</v>
      </c>
      <c r="S25">
        <v>889</v>
      </c>
      <c r="T25">
        <v>843</v>
      </c>
      <c r="W25">
        <v>46.8</v>
      </c>
      <c r="X25">
        <v>53.8</v>
      </c>
      <c r="Y25">
        <v>65.7</v>
      </c>
      <c r="Z25">
        <v>67</v>
      </c>
      <c r="AA25">
        <v>71.400000000000006</v>
      </c>
      <c r="AB25">
        <v>70.7</v>
      </c>
      <c r="AC25">
        <v>70.400000000000006</v>
      </c>
    </row>
    <row r="26" spans="2:29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3317</v>
      </c>
      <c r="F26">
        <v>3333</v>
      </c>
      <c r="G26">
        <v>3383</v>
      </c>
      <c r="H26">
        <v>3355</v>
      </c>
      <c r="I26">
        <v>3504</v>
      </c>
      <c r="J26">
        <v>3376</v>
      </c>
      <c r="K26">
        <v>3259</v>
      </c>
      <c r="N26">
        <v>1265</v>
      </c>
      <c r="O26">
        <v>1636</v>
      </c>
      <c r="P26">
        <v>1956</v>
      </c>
      <c r="Q26">
        <v>2146</v>
      </c>
      <c r="R26">
        <v>2315</v>
      </c>
      <c r="S26">
        <v>2297</v>
      </c>
      <c r="T26">
        <v>2266</v>
      </c>
      <c r="W26">
        <v>38.1</v>
      </c>
      <c r="X26">
        <v>49.1</v>
      </c>
      <c r="Y26">
        <v>57.8</v>
      </c>
      <c r="Z26">
        <v>64</v>
      </c>
      <c r="AA26">
        <v>66.099999999999994</v>
      </c>
      <c r="AB26">
        <v>68</v>
      </c>
      <c r="AC26">
        <v>69.5</v>
      </c>
    </row>
    <row r="27" spans="2:29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K27">
        <v>3424</v>
      </c>
      <c r="T27">
        <v>2436</v>
      </c>
      <c r="AC27">
        <v>71.099999999999994</v>
      </c>
    </row>
    <row r="28" spans="2:29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3558</v>
      </c>
      <c r="F28">
        <v>3461</v>
      </c>
      <c r="G28">
        <v>3537</v>
      </c>
      <c r="H28">
        <v>3515</v>
      </c>
      <c r="I28">
        <v>3715</v>
      </c>
      <c r="J28">
        <v>3469</v>
      </c>
      <c r="K28">
        <v>3348</v>
      </c>
      <c r="N28">
        <v>1902</v>
      </c>
      <c r="O28">
        <v>2192</v>
      </c>
      <c r="P28">
        <v>2381</v>
      </c>
      <c r="Q28">
        <v>2396</v>
      </c>
      <c r="R28">
        <v>2612</v>
      </c>
      <c r="S28">
        <v>2515</v>
      </c>
      <c r="T28">
        <v>2440</v>
      </c>
      <c r="W28">
        <v>53.5</v>
      </c>
      <c r="X28">
        <v>63.3</v>
      </c>
      <c r="Y28">
        <v>67.3</v>
      </c>
      <c r="Z28">
        <v>68.2</v>
      </c>
      <c r="AA28">
        <v>70.3</v>
      </c>
      <c r="AB28">
        <v>72.5</v>
      </c>
      <c r="AC28">
        <v>72.900000000000006</v>
      </c>
    </row>
    <row r="29" spans="2:29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1578</v>
      </c>
      <c r="F29">
        <v>1446</v>
      </c>
      <c r="G29">
        <v>1593</v>
      </c>
      <c r="H29">
        <v>1508</v>
      </c>
      <c r="I29">
        <v>1570</v>
      </c>
      <c r="J29">
        <v>1576</v>
      </c>
      <c r="K29">
        <v>1456</v>
      </c>
      <c r="N29">
        <v>526</v>
      </c>
      <c r="O29">
        <v>562</v>
      </c>
      <c r="P29">
        <v>803</v>
      </c>
      <c r="Q29">
        <v>868</v>
      </c>
      <c r="R29">
        <v>921</v>
      </c>
      <c r="S29">
        <v>986</v>
      </c>
      <c r="T29">
        <v>948</v>
      </c>
      <c r="W29">
        <v>33.299999999999997</v>
      </c>
      <c r="X29">
        <v>38.9</v>
      </c>
      <c r="Y29">
        <v>50.4</v>
      </c>
      <c r="Z29">
        <v>57.6</v>
      </c>
      <c r="AA29">
        <v>58.7</v>
      </c>
      <c r="AB29">
        <v>62.6</v>
      </c>
      <c r="AC29">
        <v>65.099999999999994</v>
      </c>
    </row>
    <row r="30" spans="2:29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1156</v>
      </c>
      <c r="F30">
        <v>1183</v>
      </c>
      <c r="G30">
        <v>1151</v>
      </c>
      <c r="H30">
        <v>1208</v>
      </c>
      <c r="I30">
        <v>1197</v>
      </c>
      <c r="J30">
        <v>1078</v>
      </c>
      <c r="K30">
        <v>1080</v>
      </c>
      <c r="N30">
        <v>520</v>
      </c>
      <c r="O30">
        <v>689</v>
      </c>
      <c r="P30">
        <v>766</v>
      </c>
      <c r="Q30">
        <v>782</v>
      </c>
      <c r="R30">
        <v>816</v>
      </c>
      <c r="S30">
        <v>734</v>
      </c>
      <c r="T30">
        <v>772</v>
      </c>
      <c r="W30">
        <v>45</v>
      </c>
      <c r="X30">
        <v>58.2</v>
      </c>
      <c r="Y30">
        <v>66.599999999999994</v>
      </c>
      <c r="Z30">
        <v>64.7</v>
      </c>
      <c r="AA30">
        <v>68.2</v>
      </c>
      <c r="AB30">
        <v>68.099999999999994</v>
      </c>
      <c r="AC30">
        <v>71.5</v>
      </c>
    </row>
    <row r="31" spans="2:29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1866</v>
      </c>
      <c r="F31">
        <v>1851</v>
      </c>
      <c r="G31">
        <v>1897</v>
      </c>
      <c r="H31">
        <v>1971</v>
      </c>
      <c r="I31">
        <v>1913</v>
      </c>
      <c r="J31">
        <v>1991</v>
      </c>
      <c r="K31">
        <v>1850</v>
      </c>
      <c r="N31">
        <v>968</v>
      </c>
      <c r="O31">
        <v>1084</v>
      </c>
      <c r="P31">
        <v>1208</v>
      </c>
      <c r="Q31">
        <v>1397</v>
      </c>
      <c r="R31">
        <v>1414</v>
      </c>
      <c r="S31">
        <v>1467</v>
      </c>
      <c r="T31">
        <v>1392</v>
      </c>
      <c r="W31">
        <v>51.9</v>
      </c>
      <c r="X31">
        <v>58.6</v>
      </c>
      <c r="Y31">
        <v>63.7</v>
      </c>
      <c r="Z31">
        <v>70.900000000000006</v>
      </c>
      <c r="AA31">
        <v>73.900000000000006</v>
      </c>
      <c r="AB31">
        <v>73.7</v>
      </c>
      <c r="AC31">
        <v>75.2</v>
      </c>
    </row>
    <row r="32" spans="2:29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1278</v>
      </c>
      <c r="F32">
        <v>1279</v>
      </c>
      <c r="G32">
        <v>1343</v>
      </c>
      <c r="H32">
        <v>1334</v>
      </c>
      <c r="I32">
        <v>1360</v>
      </c>
      <c r="J32">
        <v>1324</v>
      </c>
      <c r="K32">
        <v>1328</v>
      </c>
      <c r="N32">
        <v>518</v>
      </c>
      <c r="O32">
        <v>790</v>
      </c>
      <c r="P32">
        <v>931</v>
      </c>
      <c r="Q32">
        <v>943</v>
      </c>
      <c r="R32">
        <v>952</v>
      </c>
      <c r="S32">
        <v>951</v>
      </c>
      <c r="T32">
        <v>930</v>
      </c>
      <c r="W32">
        <v>40.5</v>
      </c>
      <c r="X32">
        <v>61.8</v>
      </c>
      <c r="Y32">
        <v>69.3</v>
      </c>
      <c r="Z32">
        <v>70.7</v>
      </c>
      <c r="AA32">
        <v>70</v>
      </c>
      <c r="AB32">
        <v>71.8</v>
      </c>
      <c r="AC32">
        <v>70</v>
      </c>
    </row>
    <row r="33" spans="2:29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15</v>
      </c>
      <c r="F33">
        <v>21</v>
      </c>
      <c r="G33">
        <v>17</v>
      </c>
      <c r="H33">
        <v>18</v>
      </c>
      <c r="I33">
        <v>17</v>
      </c>
      <c r="J33">
        <v>24</v>
      </c>
      <c r="K33">
        <v>28</v>
      </c>
      <c r="N33">
        <v>15</v>
      </c>
      <c r="O33">
        <v>16</v>
      </c>
      <c r="P33">
        <v>13</v>
      </c>
      <c r="Q33">
        <v>14</v>
      </c>
      <c r="R33">
        <v>10</v>
      </c>
      <c r="S33">
        <v>22</v>
      </c>
      <c r="T33">
        <v>22</v>
      </c>
      <c r="W33">
        <v>100</v>
      </c>
      <c r="X33">
        <v>76.2</v>
      </c>
      <c r="Y33">
        <v>76.5</v>
      </c>
      <c r="Z33">
        <v>77.8</v>
      </c>
      <c r="AA33">
        <v>58.8</v>
      </c>
      <c r="AB33">
        <v>91.7</v>
      </c>
      <c r="AC33">
        <v>78.599999999999994</v>
      </c>
    </row>
    <row r="34" spans="2:29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3279</v>
      </c>
      <c r="F34">
        <v>3240</v>
      </c>
      <c r="G34">
        <v>3349</v>
      </c>
      <c r="H34">
        <v>3435</v>
      </c>
      <c r="I34">
        <v>3587</v>
      </c>
      <c r="J34">
        <v>3426</v>
      </c>
      <c r="K34">
        <v>3286</v>
      </c>
      <c r="N34">
        <v>1161</v>
      </c>
      <c r="O34">
        <v>1495</v>
      </c>
      <c r="P34">
        <v>1895</v>
      </c>
      <c r="Q34">
        <v>2057</v>
      </c>
      <c r="R34">
        <v>2190</v>
      </c>
      <c r="S34">
        <v>2089</v>
      </c>
      <c r="T34">
        <v>2085</v>
      </c>
      <c r="W34">
        <v>35.4</v>
      </c>
      <c r="X34">
        <v>46.1</v>
      </c>
      <c r="Y34">
        <v>56.6</v>
      </c>
      <c r="Z34">
        <v>59.9</v>
      </c>
      <c r="AA34">
        <v>61.1</v>
      </c>
      <c r="AB34">
        <v>61</v>
      </c>
      <c r="AC34">
        <v>63.5</v>
      </c>
    </row>
    <row r="35" spans="2:29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4419</v>
      </c>
      <c r="F35">
        <v>4543</v>
      </c>
      <c r="G35">
        <v>4608</v>
      </c>
      <c r="H35">
        <v>4790</v>
      </c>
      <c r="I35">
        <v>4837</v>
      </c>
      <c r="J35">
        <v>4722</v>
      </c>
      <c r="K35">
        <v>4703</v>
      </c>
      <c r="N35">
        <v>991</v>
      </c>
      <c r="O35">
        <v>1629</v>
      </c>
      <c r="P35">
        <v>2158</v>
      </c>
      <c r="Q35">
        <v>2763</v>
      </c>
      <c r="R35">
        <v>3009</v>
      </c>
      <c r="S35">
        <v>3043</v>
      </c>
      <c r="T35">
        <v>3083</v>
      </c>
      <c r="W35">
        <v>22.4</v>
      </c>
      <c r="X35">
        <v>35.9</v>
      </c>
      <c r="Y35">
        <v>46.8</v>
      </c>
      <c r="Z35">
        <v>57.7</v>
      </c>
      <c r="AA35">
        <v>62.2</v>
      </c>
      <c r="AB35">
        <v>64.400000000000006</v>
      </c>
      <c r="AC35">
        <v>65.599999999999994</v>
      </c>
    </row>
    <row r="36" spans="2:29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3303</v>
      </c>
      <c r="F36">
        <v>3213</v>
      </c>
      <c r="G36">
        <v>3238</v>
      </c>
      <c r="H36">
        <v>3407</v>
      </c>
      <c r="I36">
        <v>3348</v>
      </c>
      <c r="J36">
        <v>3238</v>
      </c>
      <c r="K36">
        <v>3220</v>
      </c>
      <c r="N36">
        <v>1441</v>
      </c>
      <c r="O36">
        <v>1555</v>
      </c>
      <c r="P36">
        <v>1904</v>
      </c>
      <c r="Q36">
        <v>2131</v>
      </c>
      <c r="R36">
        <v>2202</v>
      </c>
      <c r="S36">
        <v>2152</v>
      </c>
      <c r="T36">
        <v>2151</v>
      </c>
      <c r="W36">
        <v>43.6</v>
      </c>
      <c r="X36">
        <v>48.4</v>
      </c>
      <c r="Y36">
        <v>58.8</v>
      </c>
      <c r="Z36">
        <v>62.5</v>
      </c>
      <c r="AA36">
        <v>65.8</v>
      </c>
      <c r="AB36">
        <v>66.5</v>
      </c>
      <c r="AC36">
        <v>66.8</v>
      </c>
    </row>
    <row r="37" spans="2:29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3372</v>
      </c>
      <c r="F37">
        <v>3464</v>
      </c>
      <c r="G37">
        <v>3503</v>
      </c>
      <c r="H37">
        <v>3649</v>
      </c>
      <c r="I37">
        <v>3643</v>
      </c>
      <c r="J37">
        <v>3519</v>
      </c>
      <c r="K37">
        <v>3486</v>
      </c>
      <c r="N37">
        <v>1785</v>
      </c>
      <c r="O37">
        <v>2113</v>
      </c>
      <c r="P37">
        <v>2388</v>
      </c>
      <c r="Q37">
        <v>2605</v>
      </c>
      <c r="R37">
        <v>2640</v>
      </c>
      <c r="S37">
        <v>2497</v>
      </c>
      <c r="T37">
        <v>2532</v>
      </c>
      <c r="W37">
        <v>52.9</v>
      </c>
      <c r="X37">
        <v>61</v>
      </c>
      <c r="Y37">
        <v>68.2</v>
      </c>
      <c r="Z37">
        <v>71.400000000000006</v>
      </c>
      <c r="AA37">
        <v>72.5</v>
      </c>
      <c r="AB37">
        <v>71</v>
      </c>
      <c r="AC37">
        <v>72.599999999999994</v>
      </c>
    </row>
    <row r="38" spans="2:29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1886</v>
      </c>
      <c r="F38">
        <v>1869</v>
      </c>
      <c r="G38">
        <v>1913</v>
      </c>
      <c r="H38">
        <v>2059</v>
      </c>
      <c r="I38">
        <v>1941</v>
      </c>
      <c r="J38">
        <v>2020</v>
      </c>
      <c r="K38">
        <v>1948</v>
      </c>
      <c r="N38">
        <v>672</v>
      </c>
      <c r="O38">
        <v>858</v>
      </c>
      <c r="P38">
        <v>1039</v>
      </c>
      <c r="Q38">
        <v>1182</v>
      </c>
      <c r="R38">
        <v>1187</v>
      </c>
      <c r="S38">
        <v>1259</v>
      </c>
      <c r="T38">
        <v>1197</v>
      </c>
      <c r="W38">
        <v>35.6</v>
      </c>
      <c r="X38">
        <v>45.9</v>
      </c>
      <c r="Y38">
        <v>54.3</v>
      </c>
      <c r="Z38">
        <v>57.4</v>
      </c>
      <c r="AA38">
        <v>61.2</v>
      </c>
      <c r="AB38">
        <v>62.3</v>
      </c>
      <c r="AC38">
        <v>61.4</v>
      </c>
    </row>
    <row r="39" spans="2:29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3627</v>
      </c>
      <c r="F39">
        <v>3829</v>
      </c>
      <c r="G39">
        <v>3848</v>
      </c>
      <c r="H39">
        <v>4035</v>
      </c>
      <c r="I39">
        <v>3917</v>
      </c>
      <c r="J39">
        <v>3875</v>
      </c>
      <c r="K39">
        <v>3644</v>
      </c>
      <c r="N39">
        <v>1667</v>
      </c>
      <c r="O39">
        <v>2288</v>
      </c>
      <c r="P39">
        <v>2509</v>
      </c>
      <c r="Q39">
        <v>2817</v>
      </c>
      <c r="R39">
        <v>2825</v>
      </c>
      <c r="S39">
        <v>2804</v>
      </c>
      <c r="T39">
        <v>2649</v>
      </c>
      <c r="W39">
        <v>46</v>
      </c>
      <c r="X39">
        <v>59.8</v>
      </c>
      <c r="Y39">
        <v>65.2</v>
      </c>
      <c r="Z39">
        <v>69.8</v>
      </c>
      <c r="AA39">
        <v>72.099999999999994</v>
      </c>
      <c r="AB39">
        <v>72.400000000000006</v>
      </c>
      <c r="AC39">
        <v>72.7</v>
      </c>
    </row>
    <row r="40" spans="2:29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1922</v>
      </c>
      <c r="F40">
        <v>1925</v>
      </c>
      <c r="G40">
        <v>1970</v>
      </c>
      <c r="H40">
        <v>1988</v>
      </c>
      <c r="I40">
        <v>1993</v>
      </c>
      <c r="J40">
        <v>1947</v>
      </c>
      <c r="K40">
        <v>1897</v>
      </c>
      <c r="N40">
        <v>910</v>
      </c>
      <c r="O40">
        <v>1074</v>
      </c>
      <c r="P40">
        <v>1240</v>
      </c>
      <c r="Q40">
        <v>1352</v>
      </c>
      <c r="R40">
        <v>1379</v>
      </c>
      <c r="S40">
        <v>1348</v>
      </c>
      <c r="T40">
        <v>1333</v>
      </c>
      <c r="W40">
        <v>47.3</v>
      </c>
      <c r="X40">
        <v>55.8</v>
      </c>
      <c r="Y40">
        <v>62.9</v>
      </c>
      <c r="Z40">
        <v>68</v>
      </c>
      <c r="AA40">
        <v>69.2</v>
      </c>
      <c r="AB40">
        <v>69.2</v>
      </c>
      <c r="AC40">
        <v>70.3</v>
      </c>
    </row>
    <row r="41" spans="2:29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1929</v>
      </c>
      <c r="F41">
        <v>1992</v>
      </c>
      <c r="G41">
        <v>1932</v>
      </c>
      <c r="H41">
        <v>1981</v>
      </c>
      <c r="I41">
        <v>2007</v>
      </c>
      <c r="J41">
        <v>1972</v>
      </c>
      <c r="K41">
        <v>1837</v>
      </c>
      <c r="N41">
        <v>955</v>
      </c>
      <c r="O41">
        <v>1256</v>
      </c>
      <c r="P41">
        <v>1324</v>
      </c>
      <c r="Q41">
        <v>1438</v>
      </c>
      <c r="R41">
        <v>1413</v>
      </c>
      <c r="S41">
        <v>1359</v>
      </c>
      <c r="T41">
        <v>1292</v>
      </c>
      <c r="W41">
        <v>49.5</v>
      </c>
      <c r="X41">
        <v>63.1</v>
      </c>
      <c r="Y41">
        <v>68.5</v>
      </c>
      <c r="Z41">
        <v>72.599999999999994</v>
      </c>
      <c r="AA41">
        <v>70.400000000000006</v>
      </c>
      <c r="AB41">
        <v>68.900000000000006</v>
      </c>
      <c r="AC41">
        <v>70.3</v>
      </c>
    </row>
    <row r="42" spans="2:29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2379</v>
      </c>
      <c r="F42">
        <v>2400</v>
      </c>
      <c r="G42">
        <v>2472</v>
      </c>
      <c r="H42">
        <v>2532</v>
      </c>
      <c r="I42">
        <v>2474</v>
      </c>
      <c r="J42">
        <v>2440</v>
      </c>
      <c r="K42">
        <v>2237</v>
      </c>
      <c r="N42">
        <v>1483</v>
      </c>
      <c r="O42">
        <v>1630</v>
      </c>
      <c r="P42">
        <v>1773</v>
      </c>
      <c r="Q42">
        <v>1849</v>
      </c>
      <c r="R42">
        <v>1833</v>
      </c>
      <c r="S42">
        <v>1822</v>
      </c>
      <c r="T42">
        <v>1664</v>
      </c>
      <c r="W42">
        <v>62.3</v>
      </c>
      <c r="X42">
        <v>67.900000000000006</v>
      </c>
      <c r="Y42">
        <v>71.7</v>
      </c>
      <c r="Z42">
        <v>73</v>
      </c>
      <c r="AA42">
        <v>74.099999999999994</v>
      </c>
      <c r="AB42">
        <v>74.7</v>
      </c>
      <c r="AC42">
        <v>74.400000000000006</v>
      </c>
    </row>
    <row r="43" spans="2:29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3433</v>
      </c>
      <c r="F43">
        <v>3291</v>
      </c>
      <c r="G43">
        <v>3296</v>
      </c>
      <c r="H43">
        <v>3352</v>
      </c>
      <c r="I43">
        <v>3483</v>
      </c>
      <c r="J43">
        <v>3309</v>
      </c>
      <c r="K43">
        <v>3098</v>
      </c>
      <c r="N43">
        <v>1622</v>
      </c>
      <c r="O43">
        <v>1794</v>
      </c>
      <c r="P43">
        <v>2097</v>
      </c>
      <c r="Q43">
        <v>2405</v>
      </c>
      <c r="R43">
        <v>2572</v>
      </c>
      <c r="S43">
        <v>2452</v>
      </c>
      <c r="T43">
        <v>2303</v>
      </c>
      <c r="W43">
        <v>47.2</v>
      </c>
      <c r="X43">
        <v>54.5</v>
      </c>
      <c r="Y43">
        <v>63.6</v>
      </c>
      <c r="Z43">
        <v>71.7</v>
      </c>
      <c r="AA43">
        <v>73.8</v>
      </c>
      <c r="AB43">
        <v>74.099999999999994</v>
      </c>
      <c r="AC43">
        <v>74.3</v>
      </c>
    </row>
    <row r="44" spans="2:29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3545</v>
      </c>
      <c r="F44">
        <v>3738</v>
      </c>
      <c r="G44">
        <v>3772</v>
      </c>
      <c r="H44">
        <v>3953</v>
      </c>
      <c r="I44">
        <v>3885</v>
      </c>
      <c r="J44">
        <v>3813</v>
      </c>
      <c r="K44">
        <v>3739</v>
      </c>
      <c r="N44">
        <v>1311</v>
      </c>
      <c r="O44">
        <v>1618</v>
      </c>
      <c r="P44">
        <v>2088</v>
      </c>
      <c r="Q44">
        <v>2431</v>
      </c>
      <c r="R44">
        <v>2425</v>
      </c>
      <c r="S44">
        <v>2484</v>
      </c>
      <c r="T44">
        <v>2437</v>
      </c>
      <c r="W44">
        <v>37</v>
      </c>
      <c r="X44">
        <v>43.3</v>
      </c>
      <c r="Y44">
        <v>55.4</v>
      </c>
      <c r="Z44">
        <v>61.5</v>
      </c>
      <c r="AA44">
        <v>62.4</v>
      </c>
      <c r="AB44">
        <v>65.099999999999994</v>
      </c>
      <c r="AC44">
        <v>65.2</v>
      </c>
    </row>
    <row r="45" spans="2:29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2885</v>
      </c>
      <c r="F45">
        <v>2920</v>
      </c>
      <c r="G45">
        <v>3077</v>
      </c>
      <c r="H45">
        <v>3079</v>
      </c>
      <c r="I45">
        <v>3167</v>
      </c>
      <c r="J45">
        <v>3139</v>
      </c>
      <c r="K45">
        <v>3022</v>
      </c>
      <c r="N45">
        <v>1241</v>
      </c>
      <c r="O45">
        <v>1640</v>
      </c>
      <c r="P45">
        <v>1803</v>
      </c>
      <c r="Q45">
        <v>1863</v>
      </c>
      <c r="R45">
        <v>1891</v>
      </c>
      <c r="S45">
        <v>1992</v>
      </c>
      <c r="T45">
        <v>1953</v>
      </c>
      <c r="W45">
        <v>43</v>
      </c>
      <c r="X45">
        <v>56.2</v>
      </c>
      <c r="Y45">
        <v>58.6</v>
      </c>
      <c r="Z45">
        <v>60.5</v>
      </c>
      <c r="AA45">
        <v>59.7</v>
      </c>
      <c r="AB45">
        <v>63.5</v>
      </c>
      <c r="AC45">
        <v>64.599999999999994</v>
      </c>
    </row>
    <row r="46" spans="2:29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2992</v>
      </c>
      <c r="F46">
        <v>2997</v>
      </c>
      <c r="G46">
        <v>3033</v>
      </c>
      <c r="H46">
        <v>3142</v>
      </c>
      <c r="I46">
        <v>3177</v>
      </c>
      <c r="J46">
        <v>3033</v>
      </c>
      <c r="K46">
        <v>2928</v>
      </c>
      <c r="N46">
        <v>1665</v>
      </c>
      <c r="O46">
        <v>1709</v>
      </c>
      <c r="P46">
        <v>1849</v>
      </c>
      <c r="Q46">
        <v>1967</v>
      </c>
      <c r="R46">
        <v>2039</v>
      </c>
      <c r="S46">
        <v>2029</v>
      </c>
      <c r="T46">
        <v>1988</v>
      </c>
      <c r="W46">
        <v>55.6</v>
      </c>
      <c r="X46">
        <v>57</v>
      </c>
      <c r="Y46">
        <v>61</v>
      </c>
      <c r="Z46">
        <v>62.6</v>
      </c>
      <c r="AA46">
        <v>64.2</v>
      </c>
      <c r="AB46">
        <v>66.900000000000006</v>
      </c>
      <c r="AC46">
        <v>67.900000000000006</v>
      </c>
    </row>
    <row r="47" spans="2:29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1618</v>
      </c>
      <c r="F47">
        <v>1555</v>
      </c>
      <c r="G47">
        <v>1722</v>
      </c>
      <c r="H47">
        <v>1675</v>
      </c>
      <c r="I47">
        <v>1701</v>
      </c>
      <c r="J47">
        <v>1524</v>
      </c>
      <c r="N47">
        <v>748</v>
      </c>
      <c r="O47">
        <v>921</v>
      </c>
      <c r="P47">
        <v>1116</v>
      </c>
      <c r="Q47">
        <v>1190</v>
      </c>
      <c r="R47">
        <v>1255</v>
      </c>
      <c r="S47">
        <v>1125</v>
      </c>
      <c r="W47">
        <v>46.2</v>
      </c>
      <c r="X47">
        <v>59.2</v>
      </c>
      <c r="Y47">
        <v>64.8</v>
      </c>
      <c r="Z47">
        <v>71</v>
      </c>
      <c r="AA47">
        <v>73.8</v>
      </c>
      <c r="AB47">
        <v>73.8</v>
      </c>
    </row>
    <row r="48" spans="2:29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2342</v>
      </c>
      <c r="F48">
        <v>2382</v>
      </c>
      <c r="G48">
        <v>2431</v>
      </c>
      <c r="H48">
        <v>2416</v>
      </c>
      <c r="I48">
        <v>2466</v>
      </c>
      <c r="J48">
        <v>2532</v>
      </c>
      <c r="K48">
        <v>2385</v>
      </c>
      <c r="N48">
        <v>1224</v>
      </c>
      <c r="O48">
        <v>1495</v>
      </c>
      <c r="P48">
        <v>1647</v>
      </c>
      <c r="Q48">
        <v>1659</v>
      </c>
      <c r="R48">
        <v>1717</v>
      </c>
      <c r="S48">
        <v>1772</v>
      </c>
      <c r="T48">
        <v>1643</v>
      </c>
      <c r="W48">
        <v>52.3</v>
      </c>
      <c r="X48">
        <v>62.8</v>
      </c>
      <c r="Y48">
        <v>67.7</v>
      </c>
      <c r="Z48">
        <v>68.7</v>
      </c>
      <c r="AA48">
        <v>69.599999999999994</v>
      </c>
      <c r="AB48">
        <v>70</v>
      </c>
      <c r="AC48">
        <v>68.900000000000006</v>
      </c>
    </row>
    <row r="49" spans="2:29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2000</v>
      </c>
      <c r="F49">
        <v>1957</v>
      </c>
      <c r="G49">
        <v>2054</v>
      </c>
      <c r="H49">
        <v>2039</v>
      </c>
      <c r="I49">
        <v>2057</v>
      </c>
      <c r="J49">
        <v>2058</v>
      </c>
      <c r="K49">
        <v>1928</v>
      </c>
      <c r="N49">
        <v>921</v>
      </c>
      <c r="O49">
        <v>1159</v>
      </c>
      <c r="P49">
        <v>1322</v>
      </c>
      <c r="Q49">
        <v>1407</v>
      </c>
      <c r="R49">
        <v>1416</v>
      </c>
      <c r="S49">
        <v>1419</v>
      </c>
      <c r="T49">
        <v>1301</v>
      </c>
      <c r="W49">
        <v>46.1</v>
      </c>
      <c r="X49">
        <v>59.2</v>
      </c>
      <c r="Y49">
        <v>64.400000000000006</v>
      </c>
      <c r="Z49">
        <v>69</v>
      </c>
      <c r="AA49">
        <v>68.8</v>
      </c>
      <c r="AB49">
        <v>69</v>
      </c>
      <c r="AC49">
        <v>67.5</v>
      </c>
    </row>
    <row r="50" spans="2:29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1564</v>
      </c>
      <c r="F50">
        <v>1498</v>
      </c>
      <c r="G50">
        <v>1633</v>
      </c>
      <c r="H50">
        <v>1677</v>
      </c>
      <c r="I50">
        <v>1727</v>
      </c>
      <c r="J50">
        <v>1625</v>
      </c>
      <c r="K50">
        <v>1592</v>
      </c>
      <c r="N50">
        <v>720</v>
      </c>
      <c r="O50">
        <v>752</v>
      </c>
      <c r="P50">
        <v>1008</v>
      </c>
      <c r="Q50">
        <v>1097</v>
      </c>
      <c r="R50">
        <v>1133</v>
      </c>
      <c r="S50">
        <v>1136</v>
      </c>
      <c r="T50">
        <v>1109</v>
      </c>
      <c r="W50">
        <v>46</v>
      </c>
      <c r="X50">
        <v>50.2</v>
      </c>
      <c r="Y50">
        <v>61.7</v>
      </c>
      <c r="Z50">
        <v>65.400000000000006</v>
      </c>
      <c r="AA50">
        <v>65.599999999999994</v>
      </c>
      <c r="AB50">
        <v>69.900000000000006</v>
      </c>
      <c r="AC50">
        <v>69.7</v>
      </c>
    </row>
    <row r="51" spans="2:29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393</v>
      </c>
      <c r="F51">
        <v>387</v>
      </c>
      <c r="G51">
        <v>397</v>
      </c>
      <c r="H51">
        <v>416</v>
      </c>
      <c r="I51">
        <v>404</v>
      </c>
      <c r="J51">
        <v>404</v>
      </c>
      <c r="K51">
        <v>392</v>
      </c>
      <c r="N51">
        <v>222</v>
      </c>
      <c r="O51">
        <v>237</v>
      </c>
      <c r="P51">
        <v>293</v>
      </c>
      <c r="Q51">
        <v>287</v>
      </c>
      <c r="R51">
        <v>302</v>
      </c>
      <c r="S51">
        <v>291</v>
      </c>
      <c r="T51">
        <v>305</v>
      </c>
      <c r="W51">
        <v>56.5</v>
      </c>
      <c r="X51">
        <v>61.2</v>
      </c>
      <c r="Y51">
        <v>73.8</v>
      </c>
      <c r="Z51">
        <v>69</v>
      </c>
      <c r="AA51">
        <v>74.8</v>
      </c>
      <c r="AB51">
        <v>72</v>
      </c>
      <c r="AC51">
        <v>77.8</v>
      </c>
    </row>
    <row r="52" spans="2:29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3029</v>
      </c>
      <c r="F52">
        <v>2932</v>
      </c>
      <c r="G52">
        <v>2923</v>
      </c>
      <c r="H52">
        <v>2963</v>
      </c>
      <c r="I52">
        <v>3062</v>
      </c>
      <c r="J52">
        <v>2983</v>
      </c>
      <c r="K52">
        <v>2926</v>
      </c>
      <c r="N52">
        <v>1526</v>
      </c>
      <c r="O52">
        <v>1837</v>
      </c>
      <c r="P52">
        <v>1962</v>
      </c>
      <c r="Q52">
        <v>2021</v>
      </c>
      <c r="R52">
        <v>2157</v>
      </c>
      <c r="S52">
        <v>2060</v>
      </c>
      <c r="T52">
        <v>2109</v>
      </c>
      <c r="W52">
        <v>50.4</v>
      </c>
      <c r="X52">
        <v>62.7</v>
      </c>
      <c r="Y52">
        <v>67.099999999999994</v>
      </c>
      <c r="Z52">
        <v>68.2</v>
      </c>
      <c r="AA52">
        <v>70.400000000000006</v>
      </c>
      <c r="AB52">
        <v>69.099999999999994</v>
      </c>
      <c r="AC52">
        <v>72.099999999999994</v>
      </c>
    </row>
    <row r="53" spans="2:29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2327</v>
      </c>
      <c r="F53">
        <v>2383</v>
      </c>
      <c r="G53">
        <v>2425</v>
      </c>
      <c r="H53">
        <v>2503</v>
      </c>
      <c r="I53">
        <v>2468</v>
      </c>
      <c r="J53">
        <v>2382</v>
      </c>
      <c r="K53">
        <v>2336</v>
      </c>
      <c r="N53">
        <v>1114</v>
      </c>
      <c r="O53">
        <v>1325</v>
      </c>
      <c r="P53">
        <v>1545</v>
      </c>
      <c r="Q53">
        <v>1693</v>
      </c>
      <c r="R53">
        <v>1722</v>
      </c>
      <c r="S53">
        <v>1705</v>
      </c>
      <c r="T53">
        <v>1705</v>
      </c>
      <c r="W53">
        <v>47.9</v>
      </c>
      <c r="X53">
        <v>55.6</v>
      </c>
      <c r="Y53">
        <v>63.7</v>
      </c>
      <c r="Z53">
        <v>67.599999999999994</v>
      </c>
      <c r="AA53">
        <v>69.8</v>
      </c>
      <c r="AB53">
        <v>71.599999999999994</v>
      </c>
      <c r="AC53">
        <v>73</v>
      </c>
    </row>
    <row r="54" spans="2:29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3397</v>
      </c>
      <c r="F54">
        <v>3347</v>
      </c>
      <c r="G54">
        <v>3431</v>
      </c>
      <c r="H54">
        <v>3437</v>
      </c>
      <c r="I54">
        <v>3527</v>
      </c>
      <c r="J54">
        <v>3428</v>
      </c>
      <c r="K54">
        <v>3366</v>
      </c>
      <c r="N54">
        <v>2106</v>
      </c>
      <c r="O54">
        <v>2336</v>
      </c>
      <c r="P54">
        <v>2519</v>
      </c>
      <c r="Q54">
        <v>2577</v>
      </c>
      <c r="R54">
        <v>2685</v>
      </c>
      <c r="S54">
        <v>2617</v>
      </c>
      <c r="T54">
        <v>2564</v>
      </c>
      <c r="W54">
        <v>62</v>
      </c>
      <c r="X54">
        <v>69.8</v>
      </c>
      <c r="Y54">
        <v>73.400000000000006</v>
      </c>
      <c r="Z54">
        <v>75</v>
      </c>
      <c r="AA54">
        <v>76.099999999999994</v>
      </c>
      <c r="AB54">
        <v>76.3</v>
      </c>
      <c r="AC54">
        <v>76.2</v>
      </c>
    </row>
    <row r="55" spans="2:29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2978</v>
      </c>
      <c r="F55">
        <v>2888</v>
      </c>
      <c r="G55">
        <v>2991</v>
      </c>
      <c r="H55">
        <v>3194</v>
      </c>
      <c r="I55">
        <v>3032</v>
      </c>
      <c r="J55">
        <v>2927</v>
      </c>
      <c r="K55">
        <v>2925</v>
      </c>
      <c r="N55">
        <v>1451</v>
      </c>
      <c r="O55">
        <v>1732</v>
      </c>
      <c r="P55">
        <v>1924</v>
      </c>
      <c r="Q55">
        <v>2184</v>
      </c>
      <c r="R55">
        <v>2089</v>
      </c>
      <c r="S55">
        <v>2059</v>
      </c>
      <c r="T55">
        <v>2052</v>
      </c>
      <c r="W55">
        <v>48.7</v>
      </c>
      <c r="X55">
        <v>60</v>
      </c>
      <c r="Y55">
        <v>64.3</v>
      </c>
      <c r="Z55">
        <v>68.400000000000006</v>
      </c>
      <c r="AA55">
        <v>68.900000000000006</v>
      </c>
      <c r="AB55">
        <v>70.3</v>
      </c>
      <c r="AC55">
        <v>70.2</v>
      </c>
    </row>
    <row r="56" spans="2:29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2153</v>
      </c>
      <c r="F56">
        <v>2189</v>
      </c>
      <c r="G56">
        <v>2247</v>
      </c>
      <c r="H56">
        <v>2242</v>
      </c>
      <c r="I56">
        <v>2196</v>
      </c>
      <c r="J56">
        <v>2176</v>
      </c>
      <c r="K56">
        <v>2177</v>
      </c>
      <c r="N56">
        <v>945</v>
      </c>
      <c r="O56">
        <v>1289</v>
      </c>
      <c r="P56">
        <v>1529</v>
      </c>
      <c r="Q56">
        <v>1580</v>
      </c>
      <c r="R56">
        <v>1601</v>
      </c>
      <c r="S56">
        <v>1589</v>
      </c>
      <c r="T56">
        <v>1594</v>
      </c>
      <c r="W56">
        <v>43.9</v>
      </c>
      <c r="X56">
        <v>58.9</v>
      </c>
      <c r="Y56">
        <v>68</v>
      </c>
      <c r="Z56">
        <v>70.5</v>
      </c>
      <c r="AA56">
        <v>72.900000000000006</v>
      </c>
      <c r="AB56">
        <v>73</v>
      </c>
      <c r="AC56">
        <v>73.2</v>
      </c>
    </row>
    <row r="57" spans="2:29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2495</v>
      </c>
      <c r="F57">
        <v>2403</v>
      </c>
      <c r="G57">
        <v>2539</v>
      </c>
      <c r="H57">
        <v>2556</v>
      </c>
      <c r="I57">
        <v>2555</v>
      </c>
      <c r="J57">
        <v>2482</v>
      </c>
      <c r="K57">
        <v>2436</v>
      </c>
      <c r="N57">
        <v>956</v>
      </c>
      <c r="O57">
        <v>1132</v>
      </c>
      <c r="P57">
        <v>1435</v>
      </c>
      <c r="Q57">
        <v>1606</v>
      </c>
      <c r="R57">
        <v>1709</v>
      </c>
      <c r="S57">
        <v>1715</v>
      </c>
      <c r="T57">
        <v>1776</v>
      </c>
      <c r="W57">
        <v>38.299999999999997</v>
      </c>
      <c r="X57">
        <v>47.1</v>
      </c>
      <c r="Y57">
        <v>56.5</v>
      </c>
      <c r="Z57">
        <v>62.8</v>
      </c>
      <c r="AA57">
        <v>66.900000000000006</v>
      </c>
      <c r="AB57">
        <v>69.099999999999994</v>
      </c>
      <c r="AC57">
        <v>72.900000000000006</v>
      </c>
    </row>
    <row r="58" spans="2:29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3360</v>
      </c>
      <c r="F58">
        <v>3240</v>
      </c>
      <c r="G58">
        <v>3240</v>
      </c>
      <c r="H58">
        <v>3447</v>
      </c>
      <c r="I58">
        <v>3380</v>
      </c>
      <c r="J58">
        <v>3332</v>
      </c>
      <c r="K58">
        <v>3369</v>
      </c>
      <c r="N58">
        <v>1625</v>
      </c>
      <c r="O58">
        <v>1653</v>
      </c>
      <c r="P58">
        <v>1855</v>
      </c>
      <c r="Q58">
        <v>2114</v>
      </c>
      <c r="R58">
        <v>2150</v>
      </c>
      <c r="S58">
        <v>2140</v>
      </c>
      <c r="T58">
        <v>2204</v>
      </c>
      <c r="W58">
        <v>48.4</v>
      </c>
      <c r="X58">
        <v>51</v>
      </c>
      <c r="Y58">
        <v>57.3</v>
      </c>
      <c r="Z58">
        <v>61.3</v>
      </c>
      <c r="AA58">
        <v>63.6</v>
      </c>
      <c r="AB58">
        <v>64.2</v>
      </c>
      <c r="AC58">
        <v>65.400000000000006</v>
      </c>
    </row>
    <row r="59" spans="2:29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2883</v>
      </c>
      <c r="F59">
        <v>2805</v>
      </c>
      <c r="G59">
        <v>2891</v>
      </c>
      <c r="H59">
        <v>3006</v>
      </c>
      <c r="I59">
        <v>3111</v>
      </c>
      <c r="J59">
        <v>2942</v>
      </c>
      <c r="K59">
        <v>2952</v>
      </c>
      <c r="N59">
        <v>1541</v>
      </c>
      <c r="O59">
        <v>1639</v>
      </c>
      <c r="P59">
        <v>1913</v>
      </c>
      <c r="Q59">
        <v>2016</v>
      </c>
      <c r="R59">
        <v>2123</v>
      </c>
      <c r="S59">
        <v>2041</v>
      </c>
      <c r="T59">
        <v>2067</v>
      </c>
      <c r="W59">
        <v>53.5</v>
      </c>
      <c r="X59">
        <v>58.4</v>
      </c>
      <c r="Y59">
        <v>66.2</v>
      </c>
      <c r="Z59">
        <v>67.099999999999994</v>
      </c>
      <c r="AA59">
        <v>68.2</v>
      </c>
      <c r="AB59">
        <v>69.400000000000006</v>
      </c>
      <c r="AC59">
        <v>70</v>
      </c>
    </row>
    <row r="60" spans="2:29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2155</v>
      </c>
      <c r="F60">
        <v>2211</v>
      </c>
      <c r="G60">
        <v>2213</v>
      </c>
      <c r="H60">
        <v>2351</v>
      </c>
      <c r="I60">
        <v>2318</v>
      </c>
      <c r="J60">
        <v>2345</v>
      </c>
      <c r="K60">
        <v>2209</v>
      </c>
      <c r="N60">
        <v>918</v>
      </c>
      <c r="O60">
        <v>1216</v>
      </c>
      <c r="P60">
        <v>1390</v>
      </c>
      <c r="Q60">
        <v>1564</v>
      </c>
      <c r="R60">
        <v>1576</v>
      </c>
      <c r="S60">
        <v>1632</v>
      </c>
      <c r="T60">
        <v>1536</v>
      </c>
      <c r="W60">
        <v>42.6</v>
      </c>
      <c r="X60">
        <v>55</v>
      </c>
      <c r="Y60">
        <v>62.8</v>
      </c>
      <c r="Z60">
        <v>66.5</v>
      </c>
      <c r="AA60">
        <v>68</v>
      </c>
      <c r="AB60">
        <v>69.599999999999994</v>
      </c>
      <c r="AC60">
        <v>69.5</v>
      </c>
    </row>
    <row r="61" spans="2:29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2284</v>
      </c>
      <c r="F61">
        <v>2347</v>
      </c>
      <c r="G61">
        <v>2349</v>
      </c>
      <c r="H61">
        <v>2460</v>
      </c>
      <c r="I61">
        <v>2512</v>
      </c>
      <c r="J61">
        <v>2432</v>
      </c>
      <c r="K61">
        <v>2417</v>
      </c>
      <c r="N61">
        <v>1162</v>
      </c>
      <c r="O61">
        <v>1535</v>
      </c>
      <c r="P61">
        <v>1670</v>
      </c>
      <c r="Q61">
        <v>1822</v>
      </c>
      <c r="R61">
        <v>1875</v>
      </c>
      <c r="S61">
        <v>1773</v>
      </c>
      <c r="T61">
        <v>1736</v>
      </c>
      <c r="W61">
        <v>50.9</v>
      </c>
      <c r="X61">
        <v>65.400000000000006</v>
      </c>
      <c r="Y61">
        <v>71.099999999999994</v>
      </c>
      <c r="Z61">
        <v>74.099999999999994</v>
      </c>
      <c r="AA61">
        <v>74.599999999999994</v>
      </c>
      <c r="AB61">
        <v>72.900000000000006</v>
      </c>
      <c r="AC61">
        <v>71.8</v>
      </c>
    </row>
    <row r="62" spans="2:29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1384</v>
      </c>
      <c r="F62">
        <v>1407</v>
      </c>
      <c r="G62">
        <v>1388</v>
      </c>
      <c r="H62">
        <v>1456</v>
      </c>
      <c r="I62">
        <v>1453</v>
      </c>
      <c r="J62">
        <v>1411</v>
      </c>
      <c r="K62">
        <v>1460</v>
      </c>
      <c r="N62">
        <v>637</v>
      </c>
      <c r="O62">
        <v>808</v>
      </c>
      <c r="P62">
        <v>848</v>
      </c>
      <c r="Q62">
        <v>992</v>
      </c>
      <c r="R62">
        <v>1028</v>
      </c>
      <c r="S62">
        <v>985</v>
      </c>
      <c r="T62">
        <v>1023</v>
      </c>
      <c r="W62">
        <v>46</v>
      </c>
      <c r="X62">
        <v>57.4</v>
      </c>
      <c r="Y62">
        <v>61.1</v>
      </c>
      <c r="Z62">
        <v>68.099999999999994</v>
      </c>
      <c r="AA62">
        <v>70.8</v>
      </c>
      <c r="AB62">
        <v>69.8</v>
      </c>
      <c r="AC62">
        <v>70.099999999999994</v>
      </c>
    </row>
    <row r="63" spans="2:29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2589</v>
      </c>
      <c r="F63">
        <v>2520</v>
      </c>
      <c r="G63">
        <v>2602</v>
      </c>
      <c r="H63">
        <v>2614</v>
      </c>
      <c r="I63">
        <v>2610</v>
      </c>
      <c r="J63">
        <v>2532</v>
      </c>
      <c r="K63">
        <v>2432</v>
      </c>
      <c r="N63">
        <v>1112</v>
      </c>
      <c r="O63">
        <v>1467</v>
      </c>
      <c r="P63">
        <v>1711</v>
      </c>
      <c r="Q63">
        <v>1843</v>
      </c>
      <c r="R63">
        <v>1815</v>
      </c>
      <c r="S63">
        <v>1825</v>
      </c>
      <c r="T63">
        <v>1768</v>
      </c>
      <c r="W63">
        <v>43</v>
      </c>
      <c r="X63">
        <v>58.2</v>
      </c>
      <c r="Y63">
        <v>65.8</v>
      </c>
      <c r="Z63">
        <v>70.5</v>
      </c>
      <c r="AA63">
        <v>69.5</v>
      </c>
      <c r="AB63">
        <v>72.099999999999994</v>
      </c>
      <c r="AC63">
        <v>72.7</v>
      </c>
    </row>
    <row r="64" spans="2:29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2054</v>
      </c>
      <c r="F64">
        <v>1980</v>
      </c>
      <c r="G64">
        <v>1987</v>
      </c>
      <c r="H64">
        <v>2060</v>
      </c>
      <c r="I64">
        <v>1987</v>
      </c>
      <c r="J64">
        <v>1907</v>
      </c>
      <c r="K64">
        <v>1863</v>
      </c>
      <c r="N64">
        <v>1205</v>
      </c>
      <c r="O64">
        <v>1262</v>
      </c>
      <c r="P64">
        <v>1391</v>
      </c>
      <c r="Q64">
        <v>1539</v>
      </c>
      <c r="R64">
        <v>1496</v>
      </c>
      <c r="S64">
        <v>1409</v>
      </c>
      <c r="T64">
        <v>1387</v>
      </c>
      <c r="W64">
        <v>58.7</v>
      </c>
      <c r="X64">
        <v>63.7</v>
      </c>
      <c r="Y64">
        <v>70</v>
      </c>
      <c r="Z64">
        <v>74.7</v>
      </c>
      <c r="AA64">
        <v>75.3</v>
      </c>
      <c r="AB64">
        <v>73.900000000000006</v>
      </c>
      <c r="AC64">
        <v>74.400000000000006</v>
      </c>
    </row>
    <row r="65" spans="2:29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5375</v>
      </c>
      <c r="F65">
        <v>5291</v>
      </c>
      <c r="G65">
        <v>5535</v>
      </c>
      <c r="H65">
        <v>5762</v>
      </c>
      <c r="I65">
        <v>5596</v>
      </c>
      <c r="J65">
        <v>5447</v>
      </c>
      <c r="K65">
        <v>5466</v>
      </c>
      <c r="N65">
        <v>2730</v>
      </c>
      <c r="O65">
        <v>3015</v>
      </c>
      <c r="P65">
        <v>3583</v>
      </c>
      <c r="Q65">
        <v>4025</v>
      </c>
      <c r="R65">
        <v>3907</v>
      </c>
      <c r="S65">
        <v>3879</v>
      </c>
      <c r="T65">
        <v>3905</v>
      </c>
      <c r="W65">
        <v>50.8</v>
      </c>
      <c r="X65">
        <v>57</v>
      </c>
      <c r="Y65">
        <v>64.7</v>
      </c>
      <c r="Z65">
        <v>69.900000000000006</v>
      </c>
      <c r="AA65">
        <v>69.8</v>
      </c>
      <c r="AB65">
        <v>71.2</v>
      </c>
      <c r="AC65">
        <v>71.400000000000006</v>
      </c>
    </row>
    <row r="66" spans="2:29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1733</v>
      </c>
      <c r="F66">
        <v>1722</v>
      </c>
      <c r="G66">
        <v>1746</v>
      </c>
      <c r="H66">
        <v>1747</v>
      </c>
      <c r="I66">
        <v>1729</v>
      </c>
      <c r="J66">
        <v>1694</v>
      </c>
      <c r="K66">
        <v>1631</v>
      </c>
      <c r="N66">
        <v>939</v>
      </c>
      <c r="O66">
        <v>1111</v>
      </c>
      <c r="P66">
        <v>1262</v>
      </c>
      <c r="Q66">
        <v>1272</v>
      </c>
      <c r="R66">
        <v>1312</v>
      </c>
      <c r="S66">
        <v>1239</v>
      </c>
      <c r="T66">
        <v>1206</v>
      </c>
      <c r="W66">
        <v>54.2</v>
      </c>
      <c r="X66">
        <v>64.5</v>
      </c>
      <c r="Y66">
        <v>72.3</v>
      </c>
      <c r="Z66">
        <v>72.8</v>
      </c>
      <c r="AA66">
        <v>75.900000000000006</v>
      </c>
      <c r="AB66">
        <v>73.099999999999994</v>
      </c>
      <c r="AC66">
        <v>73.900000000000006</v>
      </c>
    </row>
    <row r="67" spans="2:29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2117</v>
      </c>
      <c r="F67">
        <v>2075</v>
      </c>
      <c r="G67">
        <v>2201</v>
      </c>
      <c r="H67">
        <v>2214</v>
      </c>
      <c r="I67">
        <v>2276</v>
      </c>
      <c r="J67">
        <v>2251</v>
      </c>
      <c r="K67">
        <v>2175</v>
      </c>
      <c r="N67">
        <v>960</v>
      </c>
      <c r="O67">
        <v>1228</v>
      </c>
      <c r="P67">
        <v>1513</v>
      </c>
      <c r="Q67">
        <v>1632</v>
      </c>
      <c r="R67">
        <v>1704</v>
      </c>
      <c r="S67">
        <v>1666</v>
      </c>
      <c r="T67">
        <v>1653</v>
      </c>
      <c r="W67">
        <v>45.3</v>
      </c>
      <c r="X67">
        <v>59.2</v>
      </c>
      <c r="Y67">
        <v>68.7</v>
      </c>
      <c r="Z67">
        <v>73.7</v>
      </c>
      <c r="AA67">
        <v>74.900000000000006</v>
      </c>
      <c r="AB67">
        <v>74</v>
      </c>
      <c r="AC67">
        <v>76</v>
      </c>
    </row>
    <row r="68" spans="2:29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2014</v>
      </c>
      <c r="F68">
        <v>1985</v>
      </c>
      <c r="G68">
        <v>2026</v>
      </c>
      <c r="H68">
        <v>2025</v>
      </c>
      <c r="I68">
        <v>2008</v>
      </c>
      <c r="J68">
        <v>1974</v>
      </c>
      <c r="K68">
        <v>1950</v>
      </c>
      <c r="N68">
        <v>1072</v>
      </c>
      <c r="O68">
        <v>1241</v>
      </c>
      <c r="P68">
        <v>1383</v>
      </c>
      <c r="Q68">
        <v>1477</v>
      </c>
      <c r="R68">
        <v>1485</v>
      </c>
      <c r="S68">
        <v>1461</v>
      </c>
      <c r="T68">
        <v>1447</v>
      </c>
      <c r="W68">
        <v>53.2</v>
      </c>
      <c r="X68">
        <v>62.5</v>
      </c>
      <c r="Y68">
        <v>68.3</v>
      </c>
      <c r="Z68">
        <v>72.900000000000006</v>
      </c>
      <c r="AA68">
        <v>74</v>
      </c>
      <c r="AB68">
        <v>74</v>
      </c>
      <c r="AC68">
        <v>74.2</v>
      </c>
    </row>
    <row r="72" spans="2:29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3573</v>
      </c>
      <c r="F72">
        <v>3602</v>
      </c>
      <c r="G72">
        <v>3619</v>
      </c>
      <c r="H72">
        <v>3699</v>
      </c>
      <c r="I72">
        <v>3798</v>
      </c>
      <c r="J72">
        <v>3641</v>
      </c>
      <c r="K72">
        <v>3432</v>
      </c>
      <c r="N72">
        <v>1444</v>
      </c>
      <c r="O72">
        <v>2004</v>
      </c>
      <c r="P72">
        <v>2349</v>
      </c>
      <c r="Q72">
        <v>2490</v>
      </c>
      <c r="R72">
        <v>2606</v>
      </c>
      <c r="S72">
        <v>2499</v>
      </c>
      <c r="T72">
        <v>2398</v>
      </c>
      <c r="W72">
        <v>40.4</v>
      </c>
      <c r="X72">
        <v>55.6</v>
      </c>
      <c r="Y72">
        <v>64.900000000000006</v>
      </c>
      <c r="Z72">
        <v>67.3</v>
      </c>
      <c r="AA72">
        <v>68.599999999999994</v>
      </c>
      <c r="AB72">
        <v>68.599999999999994</v>
      </c>
      <c r="AC72">
        <v>69.900000000000006</v>
      </c>
    </row>
    <row r="73" spans="2:29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4415</v>
      </c>
      <c r="F73">
        <v>4389</v>
      </c>
      <c r="G73">
        <v>4441</v>
      </c>
      <c r="H73">
        <v>4561</v>
      </c>
      <c r="I73">
        <v>4599</v>
      </c>
      <c r="J73">
        <v>4408</v>
      </c>
      <c r="K73">
        <v>4338</v>
      </c>
      <c r="N73">
        <v>2552</v>
      </c>
      <c r="O73">
        <v>2812</v>
      </c>
      <c r="P73">
        <v>2962</v>
      </c>
      <c r="Q73">
        <v>3082</v>
      </c>
      <c r="R73">
        <v>3303</v>
      </c>
      <c r="S73">
        <v>3230</v>
      </c>
      <c r="T73">
        <v>3184</v>
      </c>
      <c r="W73">
        <v>57.8</v>
      </c>
      <c r="X73">
        <v>64.099999999999994</v>
      </c>
      <c r="Y73">
        <v>66.7</v>
      </c>
      <c r="Z73">
        <v>67.599999999999994</v>
      </c>
      <c r="AA73">
        <v>71.8</v>
      </c>
      <c r="AB73">
        <v>73.3</v>
      </c>
      <c r="AC73">
        <v>73.400000000000006</v>
      </c>
    </row>
    <row r="74" spans="2:29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3334</v>
      </c>
      <c r="F74">
        <v>3162</v>
      </c>
      <c r="G74">
        <v>3327</v>
      </c>
      <c r="H74">
        <v>3397</v>
      </c>
      <c r="I74">
        <v>3338</v>
      </c>
      <c r="J74">
        <v>3136</v>
      </c>
      <c r="K74">
        <v>3119</v>
      </c>
      <c r="N74">
        <v>2097</v>
      </c>
      <c r="O74">
        <v>2274</v>
      </c>
      <c r="P74">
        <v>2505</v>
      </c>
      <c r="Q74">
        <v>2616</v>
      </c>
      <c r="R74">
        <v>2535</v>
      </c>
      <c r="S74">
        <v>2363</v>
      </c>
      <c r="T74">
        <v>2350</v>
      </c>
      <c r="W74">
        <v>62.9</v>
      </c>
      <c r="X74">
        <v>71.900000000000006</v>
      </c>
      <c r="Y74">
        <v>75.3</v>
      </c>
      <c r="Z74">
        <v>77</v>
      </c>
      <c r="AA74">
        <v>75.900000000000006</v>
      </c>
      <c r="AB74">
        <v>75.400000000000006</v>
      </c>
      <c r="AC74">
        <v>75.3</v>
      </c>
    </row>
    <row r="75" spans="2:29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3851</v>
      </c>
      <c r="F75">
        <v>3780</v>
      </c>
      <c r="G75">
        <v>3955</v>
      </c>
      <c r="H75">
        <v>4015</v>
      </c>
      <c r="I75">
        <v>3948</v>
      </c>
      <c r="J75">
        <v>3757</v>
      </c>
      <c r="K75">
        <v>3793</v>
      </c>
      <c r="N75">
        <v>2065</v>
      </c>
      <c r="O75">
        <v>2098</v>
      </c>
      <c r="P75">
        <v>2321</v>
      </c>
      <c r="Q75">
        <v>2635</v>
      </c>
      <c r="R75">
        <v>2688</v>
      </c>
      <c r="S75">
        <v>2582</v>
      </c>
      <c r="T75">
        <v>2695</v>
      </c>
      <c r="W75">
        <v>53.6</v>
      </c>
      <c r="X75">
        <v>55.5</v>
      </c>
      <c r="Y75">
        <v>58.7</v>
      </c>
      <c r="Z75">
        <v>65.599999999999994</v>
      </c>
      <c r="AA75">
        <v>68.099999999999994</v>
      </c>
      <c r="AB75">
        <v>68.7</v>
      </c>
      <c r="AC75">
        <v>71.099999999999994</v>
      </c>
    </row>
    <row r="76" spans="2:29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4013</v>
      </c>
      <c r="F76">
        <v>3931</v>
      </c>
      <c r="G76">
        <v>4208</v>
      </c>
      <c r="H76">
        <v>4184</v>
      </c>
      <c r="I76">
        <v>4130</v>
      </c>
      <c r="J76">
        <v>4046</v>
      </c>
      <c r="K76">
        <v>3957</v>
      </c>
      <c r="N76">
        <v>2392</v>
      </c>
      <c r="O76">
        <v>2600</v>
      </c>
      <c r="P76">
        <v>3047</v>
      </c>
      <c r="Q76">
        <v>3132</v>
      </c>
      <c r="R76">
        <v>3170</v>
      </c>
      <c r="S76">
        <v>3097</v>
      </c>
      <c r="T76">
        <v>3052</v>
      </c>
      <c r="W76">
        <v>59.6</v>
      </c>
      <c r="X76">
        <v>66.099999999999994</v>
      </c>
      <c r="Y76">
        <v>72.400000000000006</v>
      </c>
      <c r="Z76">
        <v>74.900000000000006</v>
      </c>
      <c r="AA76">
        <v>76.8</v>
      </c>
      <c r="AB76">
        <v>76.5</v>
      </c>
      <c r="AC76">
        <v>77.099999999999994</v>
      </c>
    </row>
    <row r="77" spans="2:29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1753</v>
      </c>
      <c r="F77">
        <v>1804</v>
      </c>
      <c r="G77">
        <v>1778</v>
      </c>
      <c r="H77">
        <v>1864</v>
      </c>
      <c r="I77">
        <v>1747</v>
      </c>
      <c r="J77">
        <v>1652</v>
      </c>
      <c r="K77">
        <v>1574</v>
      </c>
      <c r="N77">
        <v>736</v>
      </c>
      <c r="O77">
        <v>936</v>
      </c>
      <c r="P77">
        <v>1060</v>
      </c>
      <c r="Q77">
        <v>1167</v>
      </c>
      <c r="R77">
        <v>1133</v>
      </c>
      <c r="S77">
        <v>1161</v>
      </c>
      <c r="T77">
        <v>1135</v>
      </c>
      <c r="W77">
        <v>42</v>
      </c>
      <c r="X77">
        <v>51.9</v>
      </c>
      <c r="Y77">
        <v>59.6</v>
      </c>
      <c r="Z77">
        <v>62.6</v>
      </c>
      <c r="AA77">
        <v>64.900000000000006</v>
      </c>
      <c r="AB77">
        <v>70.3</v>
      </c>
      <c r="AC77">
        <v>72.099999999999994</v>
      </c>
    </row>
    <row r="78" spans="2:29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44</v>
      </c>
      <c r="F78">
        <v>49</v>
      </c>
      <c r="G78">
        <v>49</v>
      </c>
      <c r="H78">
        <v>42</v>
      </c>
      <c r="I78">
        <v>81</v>
      </c>
      <c r="J78">
        <v>48</v>
      </c>
      <c r="K78">
        <v>47</v>
      </c>
      <c r="N78">
        <v>27</v>
      </c>
      <c r="O78">
        <v>32</v>
      </c>
      <c r="P78">
        <v>37</v>
      </c>
      <c r="Q78">
        <v>33</v>
      </c>
      <c r="R78">
        <v>50</v>
      </c>
      <c r="S78">
        <v>38</v>
      </c>
      <c r="T78">
        <v>40</v>
      </c>
      <c r="W78">
        <v>61.4</v>
      </c>
      <c r="X78">
        <v>65.3</v>
      </c>
      <c r="Y78">
        <v>75.5</v>
      </c>
      <c r="Z78">
        <v>78.599999999999994</v>
      </c>
      <c r="AA78">
        <v>61.7</v>
      </c>
      <c r="AB78">
        <v>79.2</v>
      </c>
      <c r="AC78">
        <v>85.1</v>
      </c>
    </row>
    <row r="79" spans="2:29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4887</v>
      </c>
      <c r="F79">
        <v>4898</v>
      </c>
      <c r="G79">
        <v>5045</v>
      </c>
      <c r="H79">
        <v>5057</v>
      </c>
      <c r="I79">
        <v>5052</v>
      </c>
      <c r="J79">
        <v>4802</v>
      </c>
      <c r="K79">
        <v>4696</v>
      </c>
      <c r="N79">
        <v>2076</v>
      </c>
      <c r="O79">
        <v>2617</v>
      </c>
      <c r="P79">
        <v>3130</v>
      </c>
      <c r="Q79">
        <v>3454</v>
      </c>
      <c r="R79">
        <v>3620</v>
      </c>
      <c r="S79">
        <v>3465</v>
      </c>
      <c r="T79">
        <v>3447</v>
      </c>
      <c r="W79">
        <v>42.5</v>
      </c>
      <c r="X79">
        <v>53.4</v>
      </c>
      <c r="Y79">
        <v>62</v>
      </c>
      <c r="Z79">
        <v>68.3</v>
      </c>
      <c r="AA79">
        <v>71.7</v>
      </c>
      <c r="AB79">
        <v>72.2</v>
      </c>
      <c r="AC79">
        <v>73.400000000000006</v>
      </c>
    </row>
    <row r="80" spans="2:29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4716</v>
      </c>
      <c r="F80">
        <v>4614</v>
      </c>
      <c r="G80">
        <v>4704</v>
      </c>
      <c r="H80">
        <v>4699</v>
      </c>
      <c r="I80">
        <v>4515</v>
      </c>
      <c r="J80">
        <v>4387</v>
      </c>
      <c r="K80">
        <v>4413</v>
      </c>
      <c r="N80">
        <v>2533</v>
      </c>
      <c r="O80">
        <v>2860</v>
      </c>
      <c r="P80">
        <v>3197</v>
      </c>
      <c r="Q80">
        <v>3210</v>
      </c>
      <c r="R80">
        <v>3183</v>
      </c>
      <c r="S80">
        <v>3126</v>
      </c>
      <c r="T80">
        <v>3088</v>
      </c>
      <c r="W80">
        <v>53.7</v>
      </c>
      <c r="X80">
        <v>62</v>
      </c>
      <c r="Y80">
        <v>68</v>
      </c>
      <c r="Z80">
        <v>68.3</v>
      </c>
      <c r="AA80">
        <v>70.5</v>
      </c>
      <c r="AB80">
        <v>71.3</v>
      </c>
      <c r="AC80">
        <v>70</v>
      </c>
    </row>
    <row r="81" spans="2:29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4741</v>
      </c>
      <c r="F81">
        <v>4619</v>
      </c>
      <c r="G81">
        <v>4739</v>
      </c>
      <c r="H81">
        <v>4668</v>
      </c>
      <c r="I81">
        <v>4670</v>
      </c>
      <c r="J81">
        <v>4438</v>
      </c>
      <c r="K81">
        <v>4320</v>
      </c>
      <c r="N81">
        <v>2174</v>
      </c>
      <c r="O81">
        <v>2576</v>
      </c>
      <c r="P81">
        <v>2948</v>
      </c>
      <c r="Q81">
        <v>2981</v>
      </c>
      <c r="R81">
        <v>3111</v>
      </c>
      <c r="S81">
        <v>3021</v>
      </c>
      <c r="T81">
        <v>2963</v>
      </c>
      <c r="W81">
        <v>45.9</v>
      </c>
      <c r="X81">
        <v>55.8</v>
      </c>
      <c r="Y81">
        <v>62.2</v>
      </c>
      <c r="Z81">
        <v>63.9</v>
      </c>
      <c r="AA81">
        <v>66.599999999999994</v>
      </c>
      <c r="AB81">
        <v>68.099999999999994</v>
      </c>
      <c r="AC81">
        <v>68.599999999999994</v>
      </c>
    </row>
    <row r="82" spans="2:29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3557</v>
      </c>
      <c r="F82">
        <v>3463</v>
      </c>
      <c r="G82">
        <v>3655</v>
      </c>
      <c r="H82">
        <v>3707</v>
      </c>
      <c r="I82">
        <v>3731</v>
      </c>
      <c r="J82">
        <v>3726</v>
      </c>
      <c r="K82">
        <v>3609</v>
      </c>
      <c r="N82">
        <v>2344</v>
      </c>
      <c r="O82">
        <v>2470</v>
      </c>
      <c r="P82">
        <v>2740</v>
      </c>
      <c r="Q82">
        <v>2870</v>
      </c>
      <c r="R82">
        <v>2879</v>
      </c>
      <c r="S82">
        <v>2879</v>
      </c>
      <c r="T82">
        <v>2802</v>
      </c>
      <c r="W82">
        <v>65.900000000000006</v>
      </c>
      <c r="X82">
        <v>71.3</v>
      </c>
      <c r="Y82">
        <v>75</v>
      </c>
      <c r="Z82">
        <v>77.400000000000006</v>
      </c>
      <c r="AA82">
        <v>77.2</v>
      </c>
      <c r="AB82">
        <v>77.3</v>
      </c>
      <c r="AC82">
        <v>77.599999999999994</v>
      </c>
    </row>
    <row r="83" spans="2:29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3049</v>
      </c>
      <c r="F83">
        <v>3033</v>
      </c>
      <c r="G83">
        <v>3211</v>
      </c>
      <c r="H83">
        <v>3137</v>
      </c>
      <c r="I83">
        <v>3063</v>
      </c>
      <c r="J83">
        <v>2998</v>
      </c>
      <c r="K83">
        <v>2926</v>
      </c>
      <c r="N83">
        <v>1680</v>
      </c>
      <c r="O83">
        <v>1890</v>
      </c>
      <c r="P83">
        <v>2131</v>
      </c>
      <c r="Q83">
        <v>2128</v>
      </c>
      <c r="R83">
        <v>2133</v>
      </c>
      <c r="S83">
        <v>2066</v>
      </c>
      <c r="T83">
        <v>1998</v>
      </c>
      <c r="W83">
        <v>55.1</v>
      </c>
      <c r="X83">
        <v>62.3</v>
      </c>
      <c r="Y83">
        <v>66.400000000000006</v>
      </c>
      <c r="Z83">
        <v>67.8</v>
      </c>
      <c r="AA83">
        <v>69.599999999999994</v>
      </c>
      <c r="AB83">
        <v>68.900000000000006</v>
      </c>
      <c r="AC83">
        <v>68.3</v>
      </c>
    </row>
    <row r="84" spans="2:29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1573</v>
      </c>
      <c r="F84">
        <v>1616</v>
      </c>
      <c r="G84">
        <v>1655</v>
      </c>
      <c r="H84">
        <v>1634</v>
      </c>
      <c r="I84">
        <v>1642</v>
      </c>
      <c r="J84">
        <v>1528</v>
      </c>
      <c r="K84">
        <v>1517</v>
      </c>
      <c r="N84">
        <v>778</v>
      </c>
      <c r="O84">
        <v>946</v>
      </c>
      <c r="P84">
        <v>1109</v>
      </c>
      <c r="Q84">
        <v>1127</v>
      </c>
      <c r="R84">
        <v>1177</v>
      </c>
      <c r="S84">
        <v>1130</v>
      </c>
      <c r="T84">
        <v>1098</v>
      </c>
      <c r="W84">
        <v>49.5</v>
      </c>
      <c r="X84">
        <v>58.5</v>
      </c>
      <c r="Y84">
        <v>67</v>
      </c>
      <c r="Z84">
        <v>69</v>
      </c>
      <c r="AA84">
        <v>71.7</v>
      </c>
      <c r="AB84">
        <v>74</v>
      </c>
      <c r="AC84">
        <v>72.400000000000006</v>
      </c>
    </row>
    <row r="85" spans="2:29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3274</v>
      </c>
      <c r="F85">
        <v>3168</v>
      </c>
      <c r="G85">
        <v>3275</v>
      </c>
      <c r="H85">
        <v>3238</v>
      </c>
      <c r="I85">
        <v>3080</v>
      </c>
      <c r="J85">
        <v>3021</v>
      </c>
      <c r="K85">
        <v>3014</v>
      </c>
      <c r="N85">
        <v>1499</v>
      </c>
      <c r="O85">
        <v>1874</v>
      </c>
      <c r="P85">
        <v>2136</v>
      </c>
      <c r="Q85">
        <v>2311</v>
      </c>
      <c r="R85">
        <v>2272</v>
      </c>
      <c r="S85">
        <v>2261</v>
      </c>
      <c r="T85">
        <v>2228</v>
      </c>
      <c r="W85">
        <v>45.8</v>
      </c>
      <c r="X85">
        <v>59.2</v>
      </c>
      <c r="Y85">
        <v>65.2</v>
      </c>
      <c r="Z85">
        <v>71.400000000000006</v>
      </c>
      <c r="AA85">
        <v>73.8</v>
      </c>
      <c r="AB85">
        <v>74.8</v>
      </c>
      <c r="AC85">
        <v>73.900000000000006</v>
      </c>
    </row>
    <row r="86" spans="2:29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2988</v>
      </c>
      <c r="F86">
        <v>3125</v>
      </c>
      <c r="G86">
        <v>3269</v>
      </c>
      <c r="H86">
        <v>3274</v>
      </c>
      <c r="I86">
        <v>3187</v>
      </c>
      <c r="J86">
        <v>3249</v>
      </c>
      <c r="K86">
        <v>3090</v>
      </c>
      <c r="N86">
        <v>1230</v>
      </c>
      <c r="O86">
        <v>1805</v>
      </c>
      <c r="P86">
        <v>2244</v>
      </c>
      <c r="Q86">
        <v>2327</v>
      </c>
      <c r="R86">
        <v>2273</v>
      </c>
      <c r="S86">
        <v>2355</v>
      </c>
      <c r="T86">
        <v>2284</v>
      </c>
      <c r="W86">
        <v>41.2</v>
      </c>
      <c r="X86">
        <v>57.8</v>
      </c>
      <c r="Y86">
        <v>68.599999999999994</v>
      </c>
      <c r="Z86">
        <v>71.099999999999994</v>
      </c>
      <c r="AA86">
        <v>71.3</v>
      </c>
      <c r="AB86">
        <v>72.5</v>
      </c>
      <c r="AC86">
        <v>73.900000000000006</v>
      </c>
    </row>
    <row r="87" spans="2:29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2970</v>
      </c>
      <c r="F87">
        <v>3073</v>
      </c>
      <c r="G87">
        <v>3077</v>
      </c>
      <c r="H87">
        <v>3238</v>
      </c>
      <c r="I87">
        <v>3316</v>
      </c>
      <c r="J87">
        <v>3314</v>
      </c>
      <c r="K87">
        <v>3192</v>
      </c>
      <c r="N87">
        <v>1682</v>
      </c>
      <c r="O87">
        <v>1976</v>
      </c>
      <c r="P87">
        <v>2055</v>
      </c>
      <c r="Q87">
        <v>2236</v>
      </c>
      <c r="R87">
        <v>2361</v>
      </c>
      <c r="S87">
        <v>2337</v>
      </c>
      <c r="T87">
        <v>2266</v>
      </c>
      <c r="W87">
        <v>56.6</v>
      </c>
      <c r="X87">
        <v>64.3</v>
      </c>
      <c r="Y87">
        <v>66.8</v>
      </c>
      <c r="Z87">
        <v>69.099999999999994</v>
      </c>
      <c r="AA87">
        <v>71.2</v>
      </c>
      <c r="AB87">
        <v>70.5</v>
      </c>
      <c r="AC87">
        <v>71</v>
      </c>
    </row>
    <row r="88" spans="2:29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4082</v>
      </c>
      <c r="F88">
        <v>4260</v>
      </c>
      <c r="G88">
        <v>4183</v>
      </c>
      <c r="H88">
        <v>4333</v>
      </c>
      <c r="I88">
        <v>4278</v>
      </c>
      <c r="J88">
        <v>4082</v>
      </c>
      <c r="K88">
        <v>4036</v>
      </c>
      <c r="N88">
        <v>1546</v>
      </c>
      <c r="O88">
        <v>2141</v>
      </c>
      <c r="P88">
        <v>2624</v>
      </c>
      <c r="Q88">
        <v>2944</v>
      </c>
      <c r="R88">
        <v>3022</v>
      </c>
      <c r="S88">
        <v>2949</v>
      </c>
      <c r="T88">
        <v>2985</v>
      </c>
      <c r="W88">
        <v>37.9</v>
      </c>
      <c r="X88">
        <v>50.3</v>
      </c>
      <c r="Y88">
        <v>62.7</v>
      </c>
      <c r="Z88">
        <v>67.900000000000006</v>
      </c>
      <c r="AA88">
        <v>70.599999999999994</v>
      </c>
      <c r="AB88">
        <v>72.2</v>
      </c>
      <c r="AC88">
        <v>74</v>
      </c>
    </row>
    <row r="89" spans="2:29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3587</v>
      </c>
      <c r="F89">
        <v>3423</v>
      </c>
      <c r="G89">
        <v>3483</v>
      </c>
      <c r="H89">
        <v>3542</v>
      </c>
      <c r="I89">
        <v>3641</v>
      </c>
      <c r="J89">
        <v>3583</v>
      </c>
      <c r="K89">
        <v>3385</v>
      </c>
      <c r="N89">
        <v>1272</v>
      </c>
      <c r="O89">
        <v>1866</v>
      </c>
      <c r="P89">
        <v>2140</v>
      </c>
      <c r="Q89">
        <v>2373</v>
      </c>
      <c r="R89">
        <v>2510</v>
      </c>
      <c r="S89">
        <v>2504</v>
      </c>
      <c r="T89">
        <v>2434</v>
      </c>
      <c r="W89">
        <v>35.5</v>
      </c>
      <c r="X89">
        <v>54.5</v>
      </c>
      <c r="Y89">
        <v>61.4</v>
      </c>
      <c r="Z89">
        <v>67</v>
      </c>
      <c r="AA89">
        <v>68.900000000000006</v>
      </c>
      <c r="AB89">
        <v>69.900000000000006</v>
      </c>
      <c r="AC89">
        <v>71.900000000000006</v>
      </c>
    </row>
    <row r="90" spans="2:29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2061</v>
      </c>
      <c r="F90">
        <v>2102</v>
      </c>
      <c r="G90">
        <v>2153</v>
      </c>
      <c r="H90">
        <v>2161</v>
      </c>
      <c r="I90">
        <v>2054</v>
      </c>
      <c r="J90">
        <v>2018</v>
      </c>
      <c r="K90">
        <v>1933</v>
      </c>
      <c r="N90">
        <v>784</v>
      </c>
      <c r="O90">
        <v>1133</v>
      </c>
      <c r="P90">
        <v>1343</v>
      </c>
      <c r="Q90">
        <v>1389</v>
      </c>
      <c r="R90">
        <v>1408</v>
      </c>
      <c r="S90">
        <v>1380</v>
      </c>
      <c r="T90">
        <v>1318</v>
      </c>
      <c r="W90">
        <v>38</v>
      </c>
      <c r="X90">
        <v>53.9</v>
      </c>
      <c r="Y90">
        <v>62.4</v>
      </c>
      <c r="Z90">
        <v>64.3</v>
      </c>
      <c r="AA90">
        <v>68.5</v>
      </c>
      <c r="AB90">
        <v>68.400000000000006</v>
      </c>
      <c r="AC90">
        <v>68.2</v>
      </c>
    </row>
    <row r="91" spans="2:29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1121</v>
      </c>
      <c r="F91">
        <v>1079</v>
      </c>
      <c r="G91">
        <v>1118</v>
      </c>
      <c r="H91">
        <v>1078</v>
      </c>
      <c r="I91">
        <v>1038</v>
      </c>
      <c r="J91">
        <v>1064</v>
      </c>
      <c r="K91">
        <v>1061</v>
      </c>
      <c r="N91">
        <v>502</v>
      </c>
      <c r="O91">
        <v>575</v>
      </c>
      <c r="P91">
        <v>686</v>
      </c>
      <c r="Q91">
        <v>667</v>
      </c>
      <c r="R91">
        <v>710</v>
      </c>
      <c r="S91">
        <v>733</v>
      </c>
      <c r="T91">
        <v>721</v>
      </c>
      <c r="W91">
        <v>44.8</v>
      </c>
      <c r="X91">
        <v>53.3</v>
      </c>
      <c r="Y91">
        <v>61.4</v>
      </c>
      <c r="Z91">
        <v>61.9</v>
      </c>
      <c r="AA91">
        <v>68.400000000000006</v>
      </c>
      <c r="AB91">
        <v>68.900000000000006</v>
      </c>
      <c r="AC91">
        <v>68</v>
      </c>
    </row>
    <row r="92" spans="2:29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2059</v>
      </c>
      <c r="F92">
        <v>2057</v>
      </c>
      <c r="G92">
        <v>2031</v>
      </c>
      <c r="H92">
        <v>2074</v>
      </c>
      <c r="I92">
        <v>2029</v>
      </c>
      <c r="J92">
        <v>1987</v>
      </c>
      <c r="K92">
        <v>1985</v>
      </c>
      <c r="N92">
        <v>1154</v>
      </c>
      <c r="O92">
        <v>1319</v>
      </c>
      <c r="P92">
        <v>1459</v>
      </c>
      <c r="Q92">
        <v>1546</v>
      </c>
      <c r="R92">
        <v>1535</v>
      </c>
      <c r="S92">
        <v>1520</v>
      </c>
      <c r="T92">
        <v>1495</v>
      </c>
      <c r="W92">
        <v>56</v>
      </c>
      <c r="X92">
        <v>64.099999999999994</v>
      </c>
      <c r="Y92">
        <v>71.8</v>
      </c>
      <c r="Z92">
        <v>74.5</v>
      </c>
      <c r="AA92">
        <v>75.7</v>
      </c>
      <c r="AB92">
        <v>76.5</v>
      </c>
      <c r="AC92">
        <v>75.3</v>
      </c>
    </row>
    <row r="93" spans="2:29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3320</v>
      </c>
      <c r="F93">
        <v>3297</v>
      </c>
      <c r="G93">
        <v>3290</v>
      </c>
      <c r="H93">
        <v>3271</v>
      </c>
      <c r="I93">
        <v>3273</v>
      </c>
      <c r="J93">
        <v>3225</v>
      </c>
      <c r="K93">
        <v>3105</v>
      </c>
      <c r="N93">
        <v>1422</v>
      </c>
      <c r="O93">
        <v>1785</v>
      </c>
      <c r="P93">
        <v>2012</v>
      </c>
      <c r="Q93">
        <v>2190</v>
      </c>
      <c r="R93">
        <v>2251</v>
      </c>
      <c r="S93">
        <v>2271</v>
      </c>
      <c r="T93">
        <v>2181</v>
      </c>
      <c r="W93">
        <v>42.8</v>
      </c>
      <c r="X93">
        <v>54.1</v>
      </c>
      <c r="Y93">
        <v>61.2</v>
      </c>
      <c r="Z93">
        <v>67</v>
      </c>
      <c r="AA93">
        <v>68.8</v>
      </c>
      <c r="AB93">
        <v>70.400000000000006</v>
      </c>
      <c r="AC93">
        <v>70.2</v>
      </c>
    </row>
    <row r="94" spans="2:29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3833</v>
      </c>
      <c r="F94">
        <v>3735</v>
      </c>
      <c r="G94">
        <v>3876</v>
      </c>
      <c r="H94">
        <v>3909</v>
      </c>
      <c r="I94">
        <v>3758</v>
      </c>
      <c r="J94">
        <v>3738</v>
      </c>
      <c r="K94">
        <v>3550</v>
      </c>
      <c r="N94">
        <v>2539</v>
      </c>
      <c r="O94">
        <v>2783</v>
      </c>
      <c r="P94">
        <v>2965</v>
      </c>
      <c r="Q94">
        <v>3051</v>
      </c>
      <c r="R94">
        <v>2946</v>
      </c>
      <c r="S94">
        <v>2892</v>
      </c>
      <c r="T94">
        <v>2704</v>
      </c>
      <c r="W94">
        <v>66.2</v>
      </c>
      <c r="X94">
        <v>74.5</v>
      </c>
      <c r="Y94">
        <v>76.5</v>
      </c>
      <c r="Z94">
        <v>78.099999999999994</v>
      </c>
      <c r="AA94">
        <v>78.400000000000006</v>
      </c>
      <c r="AB94">
        <v>77.400000000000006</v>
      </c>
      <c r="AC94">
        <v>76.2</v>
      </c>
    </row>
    <row r="95" spans="2:29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2713</v>
      </c>
      <c r="F95">
        <v>2617</v>
      </c>
      <c r="G95">
        <v>2702</v>
      </c>
      <c r="H95">
        <v>2689</v>
      </c>
      <c r="I95">
        <v>2549</v>
      </c>
      <c r="J95">
        <v>2478</v>
      </c>
      <c r="K95">
        <v>2352</v>
      </c>
      <c r="N95">
        <v>1152</v>
      </c>
      <c r="O95">
        <v>1525</v>
      </c>
      <c r="P95">
        <v>1813</v>
      </c>
      <c r="Q95">
        <v>1886</v>
      </c>
      <c r="R95">
        <v>1860</v>
      </c>
      <c r="S95">
        <v>1800</v>
      </c>
      <c r="T95">
        <v>1762</v>
      </c>
      <c r="W95">
        <v>42.5</v>
      </c>
      <c r="X95">
        <v>58.3</v>
      </c>
      <c r="Y95">
        <v>67.099999999999994</v>
      </c>
      <c r="Z95">
        <v>70.099999999999994</v>
      </c>
      <c r="AA95">
        <v>73</v>
      </c>
      <c r="AB95">
        <v>72.599999999999994</v>
      </c>
      <c r="AC95">
        <v>74.900000000000006</v>
      </c>
    </row>
    <row r="96" spans="2:29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4964</v>
      </c>
      <c r="F96">
        <v>4837</v>
      </c>
      <c r="G96">
        <v>4946</v>
      </c>
      <c r="H96">
        <v>5039</v>
      </c>
      <c r="I96">
        <v>5009</v>
      </c>
      <c r="J96">
        <v>4858</v>
      </c>
      <c r="K96">
        <v>4725</v>
      </c>
      <c r="N96">
        <v>2541</v>
      </c>
      <c r="O96">
        <v>3029</v>
      </c>
      <c r="P96">
        <v>3248</v>
      </c>
      <c r="Q96">
        <v>3541</v>
      </c>
      <c r="R96">
        <v>3663</v>
      </c>
      <c r="S96">
        <v>3591</v>
      </c>
      <c r="T96">
        <v>3506</v>
      </c>
      <c r="W96">
        <v>51.2</v>
      </c>
      <c r="X96">
        <v>62.6</v>
      </c>
      <c r="Y96">
        <v>65.7</v>
      </c>
      <c r="Z96">
        <v>70.3</v>
      </c>
      <c r="AA96">
        <v>73.099999999999994</v>
      </c>
      <c r="AB96">
        <v>73.900000000000006</v>
      </c>
      <c r="AC96">
        <v>74.2</v>
      </c>
    </row>
    <row r="97" spans="1:29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4137</v>
      </c>
      <c r="F97">
        <v>4092</v>
      </c>
      <c r="G97">
        <v>4294</v>
      </c>
      <c r="H97">
        <v>4402</v>
      </c>
      <c r="I97">
        <v>4528</v>
      </c>
      <c r="J97">
        <v>4349</v>
      </c>
      <c r="K97">
        <v>4225</v>
      </c>
      <c r="N97">
        <v>2345</v>
      </c>
      <c r="O97">
        <v>2505</v>
      </c>
      <c r="P97">
        <v>2801</v>
      </c>
      <c r="Q97">
        <v>3067</v>
      </c>
      <c r="R97">
        <v>3248</v>
      </c>
      <c r="S97">
        <v>3203</v>
      </c>
      <c r="T97">
        <v>3166</v>
      </c>
      <c r="W97">
        <v>56.7</v>
      </c>
      <c r="X97">
        <v>61.2</v>
      </c>
      <c r="Y97">
        <v>65.2</v>
      </c>
      <c r="Z97">
        <v>69.7</v>
      </c>
      <c r="AA97">
        <v>71.7</v>
      </c>
      <c r="AB97">
        <v>73.599999999999994</v>
      </c>
      <c r="AC97">
        <v>74.900000000000006</v>
      </c>
    </row>
    <row r="98" spans="1:29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2577</v>
      </c>
      <c r="F98">
        <v>2629</v>
      </c>
      <c r="G98">
        <v>2779</v>
      </c>
      <c r="H98">
        <v>2692</v>
      </c>
      <c r="I98">
        <v>2689</v>
      </c>
      <c r="J98">
        <v>2595</v>
      </c>
      <c r="K98">
        <v>2489</v>
      </c>
      <c r="N98">
        <v>1047</v>
      </c>
      <c r="O98">
        <v>1653</v>
      </c>
      <c r="P98">
        <v>1972</v>
      </c>
      <c r="Q98">
        <v>2073</v>
      </c>
      <c r="R98">
        <v>2098</v>
      </c>
      <c r="S98">
        <v>2083</v>
      </c>
      <c r="T98">
        <v>1998</v>
      </c>
      <c r="W98">
        <v>40.6</v>
      </c>
      <c r="X98">
        <v>62.9</v>
      </c>
      <c r="Y98">
        <v>71</v>
      </c>
      <c r="Z98">
        <v>77</v>
      </c>
      <c r="AA98">
        <v>78</v>
      </c>
      <c r="AB98">
        <v>80.3</v>
      </c>
      <c r="AC98">
        <v>80.3</v>
      </c>
    </row>
    <row r="99" spans="1:29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3638</v>
      </c>
      <c r="F99">
        <v>3584</v>
      </c>
      <c r="G99">
        <v>3557</v>
      </c>
      <c r="H99">
        <v>3655</v>
      </c>
      <c r="I99">
        <v>3594</v>
      </c>
      <c r="J99">
        <v>3404</v>
      </c>
      <c r="K99">
        <v>3352</v>
      </c>
      <c r="N99">
        <v>2034</v>
      </c>
      <c r="O99">
        <v>2231</v>
      </c>
      <c r="P99">
        <v>2435</v>
      </c>
      <c r="Q99">
        <v>2548</v>
      </c>
      <c r="R99">
        <v>2573</v>
      </c>
      <c r="S99">
        <v>2524</v>
      </c>
      <c r="T99">
        <v>2450</v>
      </c>
      <c r="W99">
        <v>55.9</v>
      </c>
      <c r="X99">
        <v>62.2</v>
      </c>
      <c r="Y99">
        <v>68.5</v>
      </c>
      <c r="Z99">
        <v>69.7</v>
      </c>
      <c r="AA99">
        <v>71.599999999999994</v>
      </c>
      <c r="AB99">
        <v>74.099999999999994</v>
      </c>
      <c r="AC99">
        <v>73.099999999999994</v>
      </c>
    </row>
    <row r="100" spans="1:29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2387</v>
      </c>
      <c r="F100">
        <v>2524</v>
      </c>
      <c r="G100">
        <v>2530</v>
      </c>
      <c r="H100">
        <v>2556</v>
      </c>
      <c r="I100">
        <v>2634</v>
      </c>
      <c r="J100">
        <v>2506</v>
      </c>
      <c r="K100">
        <v>2448</v>
      </c>
      <c r="N100">
        <v>928</v>
      </c>
      <c r="O100">
        <v>1459</v>
      </c>
      <c r="P100">
        <v>1598</v>
      </c>
      <c r="Q100">
        <v>1746</v>
      </c>
      <c r="R100">
        <v>1800</v>
      </c>
      <c r="S100">
        <v>1770</v>
      </c>
      <c r="T100">
        <v>1760</v>
      </c>
      <c r="W100">
        <v>38.9</v>
      </c>
      <c r="X100">
        <v>57.8</v>
      </c>
      <c r="Y100">
        <v>63.2</v>
      </c>
      <c r="Z100">
        <v>68.3</v>
      </c>
      <c r="AA100">
        <v>68.3</v>
      </c>
      <c r="AB100">
        <v>70.599999999999994</v>
      </c>
      <c r="AC100">
        <v>71.900000000000006</v>
      </c>
    </row>
    <row r="101" spans="1:29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3476</v>
      </c>
      <c r="F101">
        <v>3452</v>
      </c>
      <c r="G101">
        <v>3496</v>
      </c>
      <c r="H101">
        <v>3475</v>
      </c>
      <c r="I101">
        <v>3613</v>
      </c>
      <c r="J101">
        <v>3430</v>
      </c>
      <c r="K101">
        <v>3473</v>
      </c>
      <c r="N101">
        <v>1449</v>
      </c>
      <c r="O101">
        <v>1768</v>
      </c>
      <c r="P101">
        <v>2011</v>
      </c>
      <c r="Q101">
        <v>2211</v>
      </c>
      <c r="R101">
        <v>2372</v>
      </c>
      <c r="S101">
        <v>2296</v>
      </c>
      <c r="T101">
        <v>2385</v>
      </c>
      <c r="W101">
        <v>41.7</v>
      </c>
      <c r="X101">
        <v>51.2</v>
      </c>
      <c r="Y101">
        <v>57.5</v>
      </c>
      <c r="Z101">
        <v>63.6</v>
      </c>
      <c r="AA101">
        <v>65.7</v>
      </c>
      <c r="AB101">
        <v>66.900000000000006</v>
      </c>
      <c r="AC101">
        <v>68.7</v>
      </c>
    </row>
    <row r="102" spans="1:29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3747</v>
      </c>
      <c r="F102">
        <v>3724</v>
      </c>
      <c r="G102">
        <v>3745</v>
      </c>
      <c r="H102">
        <v>3808</v>
      </c>
      <c r="I102">
        <v>3821</v>
      </c>
      <c r="J102">
        <v>3689</v>
      </c>
      <c r="K102">
        <v>3496</v>
      </c>
      <c r="N102">
        <v>1949</v>
      </c>
      <c r="O102">
        <v>2261</v>
      </c>
      <c r="P102">
        <v>2423</v>
      </c>
      <c r="Q102">
        <v>2677</v>
      </c>
      <c r="R102">
        <v>2769</v>
      </c>
      <c r="S102">
        <v>2742</v>
      </c>
      <c r="T102">
        <v>2642</v>
      </c>
      <c r="W102">
        <v>52</v>
      </c>
      <c r="X102">
        <v>60.7</v>
      </c>
      <c r="Y102">
        <v>64.7</v>
      </c>
      <c r="Z102">
        <v>70.3</v>
      </c>
      <c r="AA102">
        <v>72.5</v>
      </c>
      <c r="AB102">
        <v>74.3</v>
      </c>
      <c r="AC102">
        <v>75.599999999999994</v>
      </c>
    </row>
    <row r="103" spans="1:29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3099</v>
      </c>
      <c r="F103">
        <v>3154</v>
      </c>
      <c r="G103">
        <v>3296</v>
      </c>
      <c r="H103">
        <v>3210</v>
      </c>
      <c r="I103">
        <v>3270</v>
      </c>
      <c r="J103">
        <v>3168</v>
      </c>
      <c r="K103">
        <v>3063</v>
      </c>
      <c r="N103">
        <v>1622</v>
      </c>
      <c r="O103">
        <v>1972</v>
      </c>
      <c r="P103">
        <v>2251</v>
      </c>
      <c r="Q103">
        <v>2307</v>
      </c>
      <c r="R103">
        <v>2422</v>
      </c>
      <c r="S103">
        <v>2397</v>
      </c>
      <c r="T103">
        <v>2320</v>
      </c>
      <c r="W103">
        <v>52.3</v>
      </c>
      <c r="X103">
        <v>62.5</v>
      </c>
      <c r="Y103">
        <v>68.3</v>
      </c>
      <c r="Z103">
        <v>71.900000000000006</v>
      </c>
      <c r="AA103">
        <v>74.099999999999994</v>
      </c>
      <c r="AB103">
        <v>75.7</v>
      </c>
      <c r="AC103">
        <v>75.7</v>
      </c>
    </row>
    <row r="104" spans="1:29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1750</v>
      </c>
      <c r="F104">
        <v>1675</v>
      </c>
      <c r="G104">
        <v>1623</v>
      </c>
      <c r="H104">
        <v>1627</v>
      </c>
      <c r="I104">
        <v>1489</v>
      </c>
      <c r="J104">
        <v>1418</v>
      </c>
      <c r="K104">
        <v>1283</v>
      </c>
      <c r="N104">
        <v>813</v>
      </c>
      <c r="O104">
        <v>931</v>
      </c>
      <c r="P104">
        <v>1028</v>
      </c>
      <c r="Q104">
        <v>1111</v>
      </c>
      <c r="R104">
        <v>1027</v>
      </c>
      <c r="S104">
        <v>1004</v>
      </c>
      <c r="T104">
        <v>893</v>
      </c>
      <c r="W104">
        <v>46.5</v>
      </c>
      <c r="X104">
        <v>55.6</v>
      </c>
      <c r="Y104">
        <v>63.3</v>
      </c>
      <c r="Z104">
        <v>68.3</v>
      </c>
      <c r="AA104">
        <v>69</v>
      </c>
      <c r="AB104">
        <v>70.8</v>
      </c>
      <c r="AC104">
        <v>69.599999999999994</v>
      </c>
    </row>
    <row r="108" spans="1:29" x14ac:dyDescent="0.3">
      <c r="A108" t="s">
        <v>1279</v>
      </c>
    </row>
    <row r="109" spans="1:29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3790</v>
      </c>
      <c r="F109">
        <v>3949</v>
      </c>
      <c r="G109">
        <v>3923</v>
      </c>
      <c r="H109">
        <v>3934</v>
      </c>
      <c r="I109">
        <v>4158</v>
      </c>
      <c r="J109">
        <v>3970</v>
      </c>
      <c r="K109">
        <v>3967</v>
      </c>
      <c r="N109">
        <v>1679</v>
      </c>
      <c r="O109">
        <v>2006</v>
      </c>
      <c r="P109">
        <v>2236</v>
      </c>
      <c r="Q109">
        <v>2408</v>
      </c>
      <c r="R109">
        <v>2602</v>
      </c>
      <c r="S109">
        <v>2607</v>
      </c>
      <c r="T109">
        <v>2600</v>
      </c>
      <c r="W109">
        <v>44.3</v>
      </c>
      <c r="X109">
        <v>50.8</v>
      </c>
      <c r="Y109">
        <v>57</v>
      </c>
      <c r="Z109">
        <v>61.2</v>
      </c>
      <c r="AA109">
        <v>62.6</v>
      </c>
      <c r="AB109">
        <v>65.7</v>
      </c>
      <c r="AC109">
        <v>65.5</v>
      </c>
    </row>
    <row r="110" spans="1:29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2354</v>
      </c>
      <c r="F110">
        <v>2392</v>
      </c>
      <c r="G110">
        <v>2365</v>
      </c>
      <c r="H110">
        <v>2454</v>
      </c>
      <c r="I110">
        <v>2481</v>
      </c>
      <c r="J110">
        <v>2399</v>
      </c>
      <c r="K110">
        <v>2336</v>
      </c>
      <c r="N110">
        <v>1121</v>
      </c>
      <c r="O110">
        <v>1288</v>
      </c>
      <c r="P110">
        <v>1519</v>
      </c>
      <c r="Q110">
        <v>1657</v>
      </c>
      <c r="R110">
        <v>1669</v>
      </c>
      <c r="S110">
        <v>1669</v>
      </c>
      <c r="T110">
        <v>1646</v>
      </c>
      <c r="W110">
        <v>47.6</v>
      </c>
      <c r="X110">
        <v>53.8</v>
      </c>
      <c r="Y110">
        <v>64.2</v>
      </c>
      <c r="Z110">
        <v>67.5</v>
      </c>
      <c r="AA110">
        <v>67.3</v>
      </c>
      <c r="AB110">
        <v>69.599999999999994</v>
      </c>
      <c r="AC110">
        <v>70.5</v>
      </c>
    </row>
    <row r="111" spans="1:29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6556</v>
      </c>
      <c r="F111">
        <v>6865</v>
      </c>
      <c r="G111">
        <v>7009</v>
      </c>
      <c r="H111">
        <v>7191</v>
      </c>
      <c r="I111">
        <v>7199</v>
      </c>
      <c r="J111">
        <v>7290</v>
      </c>
      <c r="K111">
        <v>7055</v>
      </c>
      <c r="N111">
        <v>2856</v>
      </c>
      <c r="O111">
        <v>3329</v>
      </c>
      <c r="P111">
        <v>4028</v>
      </c>
      <c r="Q111">
        <v>4329</v>
      </c>
      <c r="R111">
        <v>4580</v>
      </c>
      <c r="S111">
        <v>4733</v>
      </c>
      <c r="T111">
        <v>4540</v>
      </c>
      <c r="W111">
        <v>43.6</v>
      </c>
      <c r="X111">
        <v>48.5</v>
      </c>
      <c r="Y111">
        <v>57.5</v>
      </c>
      <c r="Z111">
        <v>60.2</v>
      </c>
      <c r="AA111">
        <v>63.6</v>
      </c>
      <c r="AB111">
        <v>64.900000000000006</v>
      </c>
      <c r="AC111">
        <v>64.400000000000006</v>
      </c>
    </row>
    <row r="112" spans="1:29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3335</v>
      </c>
      <c r="F112">
        <v>3431</v>
      </c>
      <c r="G112">
        <v>3461</v>
      </c>
      <c r="H112">
        <v>3495</v>
      </c>
      <c r="I112">
        <v>3382</v>
      </c>
      <c r="J112">
        <v>3507</v>
      </c>
      <c r="K112">
        <v>3388</v>
      </c>
      <c r="N112">
        <v>1244</v>
      </c>
      <c r="O112">
        <v>1601</v>
      </c>
      <c r="P112">
        <v>1818</v>
      </c>
      <c r="Q112">
        <v>1979</v>
      </c>
      <c r="R112">
        <v>2070</v>
      </c>
      <c r="S112">
        <v>2147</v>
      </c>
      <c r="T112">
        <v>2248</v>
      </c>
      <c r="W112">
        <v>37.299999999999997</v>
      </c>
      <c r="X112">
        <v>46.7</v>
      </c>
      <c r="Y112">
        <v>52.5</v>
      </c>
      <c r="Z112">
        <v>56.6</v>
      </c>
      <c r="AA112">
        <v>61.2</v>
      </c>
      <c r="AB112">
        <v>61.2</v>
      </c>
      <c r="AC112">
        <v>66.400000000000006</v>
      </c>
    </row>
    <row r="113" spans="1:29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2924</v>
      </c>
      <c r="F113">
        <v>2947</v>
      </c>
      <c r="G113">
        <v>2928</v>
      </c>
      <c r="H113">
        <v>2971</v>
      </c>
      <c r="I113">
        <v>3103</v>
      </c>
      <c r="J113">
        <v>3056</v>
      </c>
      <c r="K113">
        <v>2988</v>
      </c>
      <c r="N113">
        <v>1120</v>
      </c>
      <c r="O113">
        <v>1376</v>
      </c>
      <c r="P113">
        <v>1539</v>
      </c>
      <c r="Q113">
        <v>1755</v>
      </c>
      <c r="R113">
        <v>1896</v>
      </c>
      <c r="S113">
        <v>1953</v>
      </c>
      <c r="T113">
        <v>1908</v>
      </c>
      <c r="W113">
        <v>38.299999999999997</v>
      </c>
      <c r="X113">
        <v>46.7</v>
      </c>
      <c r="Y113">
        <v>52.6</v>
      </c>
      <c r="Z113">
        <v>59.1</v>
      </c>
      <c r="AA113">
        <v>61.1</v>
      </c>
      <c r="AB113">
        <v>63.9</v>
      </c>
      <c r="AC113">
        <v>63.9</v>
      </c>
    </row>
    <row r="114" spans="1:29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3130</v>
      </c>
      <c r="F114">
        <v>3107</v>
      </c>
      <c r="G114">
        <v>3307</v>
      </c>
      <c r="H114">
        <v>3426</v>
      </c>
      <c r="I114">
        <v>3324</v>
      </c>
      <c r="J114">
        <v>3323</v>
      </c>
      <c r="K114">
        <v>3175</v>
      </c>
      <c r="N114">
        <v>1544</v>
      </c>
      <c r="O114">
        <v>1695</v>
      </c>
      <c r="P114">
        <v>1926</v>
      </c>
      <c r="Q114">
        <v>2128</v>
      </c>
      <c r="R114">
        <v>2206</v>
      </c>
      <c r="S114">
        <v>2172</v>
      </c>
      <c r="T114">
        <v>2102</v>
      </c>
      <c r="W114">
        <v>49.3</v>
      </c>
      <c r="X114">
        <v>54.6</v>
      </c>
      <c r="Y114">
        <v>58.2</v>
      </c>
      <c r="Z114">
        <v>62.1</v>
      </c>
      <c r="AA114">
        <v>66.400000000000006</v>
      </c>
      <c r="AB114">
        <v>65.400000000000006</v>
      </c>
      <c r="AC114">
        <v>66.2</v>
      </c>
    </row>
    <row r="115" spans="1:29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3565</v>
      </c>
      <c r="F115">
        <v>3525</v>
      </c>
      <c r="G115">
        <v>3537</v>
      </c>
      <c r="H115">
        <v>3619</v>
      </c>
      <c r="I115">
        <v>3664</v>
      </c>
      <c r="J115">
        <v>3597</v>
      </c>
      <c r="K115">
        <v>3614</v>
      </c>
      <c r="N115">
        <v>1852</v>
      </c>
      <c r="O115">
        <v>2104</v>
      </c>
      <c r="P115">
        <v>2325</v>
      </c>
      <c r="Q115">
        <v>2436</v>
      </c>
      <c r="R115">
        <v>2548</v>
      </c>
      <c r="S115">
        <v>2463</v>
      </c>
      <c r="T115">
        <v>2501</v>
      </c>
      <c r="W115">
        <v>51.9</v>
      </c>
      <c r="X115">
        <v>59.7</v>
      </c>
      <c r="Y115">
        <v>65.7</v>
      </c>
      <c r="Z115">
        <v>67.3</v>
      </c>
      <c r="AA115">
        <v>69.5</v>
      </c>
      <c r="AB115">
        <v>68.5</v>
      </c>
      <c r="AC115">
        <v>69.2</v>
      </c>
    </row>
    <row r="116" spans="1:29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2928</v>
      </c>
      <c r="F116">
        <v>2931</v>
      </c>
      <c r="G116">
        <v>3137</v>
      </c>
      <c r="H116">
        <v>3020</v>
      </c>
      <c r="I116">
        <v>3088</v>
      </c>
      <c r="J116">
        <v>3024</v>
      </c>
      <c r="K116">
        <v>2902</v>
      </c>
      <c r="N116">
        <v>1137</v>
      </c>
      <c r="O116">
        <v>1467</v>
      </c>
      <c r="P116">
        <v>1732</v>
      </c>
      <c r="Q116">
        <v>1832</v>
      </c>
      <c r="R116">
        <v>1962</v>
      </c>
      <c r="S116">
        <v>1914</v>
      </c>
      <c r="T116">
        <v>1897</v>
      </c>
      <c r="W116">
        <v>38.799999999999997</v>
      </c>
      <c r="X116">
        <v>50.1</v>
      </c>
      <c r="Y116">
        <v>55.2</v>
      </c>
      <c r="Z116">
        <v>60.7</v>
      </c>
      <c r="AA116">
        <v>63.5</v>
      </c>
      <c r="AB116">
        <v>63.3</v>
      </c>
      <c r="AC116">
        <v>65.400000000000006</v>
      </c>
    </row>
    <row r="117" spans="1:29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2901</v>
      </c>
      <c r="F117">
        <v>2939</v>
      </c>
      <c r="G117">
        <v>2998</v>
      </c>
      <c r="H117">
        <v>3140</v>
      </c>
      <c r="I117">
        <v>3161</v>
      </c>
      <c r="J117">
        <v>2964</v>
      </c>
      <c r="K117">
        <v>2973</v>
      </c>
      <c r="N117">
        <v>1711</v>
      </c>
      <c r="O117">
        <v>1962</v>
      </c>
      <c r="P117">
        <v>2163</v>
      </c>
      <c r="Q117">
        <v>2269</v>
      </c>
      <c r="R117">
        <v>2267</v>
      </c>
      <c r="S117">
        <v>2198</v>
      </c>
      <c r="T117">
        <v>2199</v>
      </c>
      <c r="W117">
        <v>59</v>
      </c>
      <c r="X117">
        <v>66.8</v>
      </c>
      <c r="Y117">
        <v>72.099999999999994</v>
      </c>
      <c r="Z117">
        <v>72.3</v>
      </c>
      <c r="AA117">
        <v>71.7</v>
      </c>
      <c r="AB117">
        <v>74.2</v>
      </c>
      <c r="AC117">
        <v>74</v>
      </c>
    </row>
    <row r="118" spans="1:29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3799</v>
      </c>
      <c r="F118">
        <v>3790</v>
      </c>
      <c r="G118">
        <v>3844</v>
      </c>
      <c r="H118">
        <v>3928</v>
      </c>
      <c r="I118">
        <v>3796</v>
      </c>
      <c r="J118">
        <v>3730</v>
      </c>
      <c r="K118">
        <v>3645</v>
      </c>
      <c r="N118">
        <v>1311</v>
      </c>
      <c r="O118">
        <v>1949</v>
      </c>
      <c r="P118">
        <v>2260</v>
      </c>
      <c r="Q118">
        <v>2450</v>
      </c>
      <c r="R118">
        <v>2487</v>
      </c>
      <c r="S118">
        <v>2483</v>
      </c>
      <c r="T118">
        <v>2420</v>
      </c>
      <c r="W118">
        <v>34.5</v>
      </c>
      <c r="X118">
        <v>51.4</v>
      </c>
      <c r="Y118">
        <v>58.8</v>
      </c>
      <c r="Z118">
        <v>62.4</v>
      </c>
      <c r="AA118">
        <v>65.5</v>
      </c>
      <c r="AB118">
        <v>66.599999999999994</v>
      </c>
      <c r="AC118">
        <v>66.400000000000006</v>
      </c>
    </row>
    <row r="120" spans="1:29" x14ac:dyDescent="0.3">
      <c r="A120" t="s">
        <v>1280</v>
      </c>
    </row>
    <row r="121" spans="1:29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1863</v>
      </c>
      <c r="F121">
        <v>1811</v>
      </c>
      <c r="G121">
        <v>1805</v>
      </c>
      <c r="H121">
        <v>1889</v>
      </c>
      <c r="I121">
        <v>1940</v>
      </c>
      <c r="J121">
        <v>1866</v>
      </c>
      <c r="K121">
        <v>1805</v>
      </c>
      <c r="N121">
        <v>960</v>
      </c>
      <c r="O121">
        <v>1050</v>
      </c>
      <c r="P121">
        <v>1070</v>
      </c>
      <c r="Q121">
        <v>1220</v>
      </c>
      <c r="R121">
        <v>1271</v>
      </c>
      <c r="S121">
        <v>1259</v>
      </c>
      <c r="T121">
        <v>1191</v>
      </c>
      <c r="W121">
        <v>51.5</v>
      </c>
      <c r="X121">
        <v>58</v>
      </c>
      <c r="Y121">
        <v>59.3</v>
      </c>
      <c r="Z121">
        <v>64.599999999999994</v>
      </c>
      <c r="AA121">
        <v>65.5</v>
      </c>
      <c r="AB121">
        <v>67.5</v>
      </c>
      <c r="AC121">
        <v>66</v>
      </c>
    </row>
    <row r="122" spans="1:29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5079</v>
      </c>
      <c r="F122">
        <v>5106</v>
      </c>
      <c r="G122">
        <v>5145</v>
      </c>
      <c r="H122">
        <v>5362</v>
      </c>
      <c r="I122">
        <v>5567</v>
      </c>
      <c r="J122">
        <v>5330</v>
      </c>
      <c r="K122">
        <v>5427</v>
      </c>
      <c r="N122">
        <v>2495</v>
      </c>
      <c r="O122">
        <v>2690</v>
      </c>
      <c r="P122">
        <v>2837</v>
      </c>
      <c r="Q122">
        <v>3118</v>
      </c>
      <c r="R122">
        <v>3381</v>
      </c>
      <c r="S122">
        <v>3446</v>
      </c>
      <c r="T122">
        <v>3454</v>
      </c>
      <c r="W122">
        <v>49.1</v>
      </c>
      <c r="X122">
        <v>52.7</v>
      </c>
      <c r="Y122">
        <v>55.1</v>
      </c>
      <c r="Z122">
        <v>58.1</v>
      </c>
      <c r="AA122">
        <v>60.7</v>
      </c>
      <c r="AB122">
        <v>64.7</v>
      </c>
      <c r="AC122">
        <v>63.6</v>
      </c>
    </row>
    <row r="123" spans="1:29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2911</v>
      </c>
      <c r="F123">
        <v>2945</v>
      </c>
      <c r="G123">
        <v>2996</v>
      </c>
      <c r="H123">
        <v>3080</v>
      </c>
      <c r="I123">
        <v>3007</v>
      </c>
      <c r="J123">
        <v>2992</v>
      </c>
      <c r="K123">
        <v>3020</v>
      </c>
      <c r="N123">
        <v>1425</v>
      </c>
      <c r="O123">
        <v>1640</v>
      </c>
      <c r="P123">
        <v>1913</v>
      </c>
      <c r="Q123">
        <v>2095</v>
      </c>
      <c r="R123">
        <v>2073</v>
      </c>
      <c r="S123">
        <v>2087</v>
      </c>
      <c r="T123">
        <v>2048</v>
      </c>
      <c r="W123">
        <v>49</v>
      </c>
      <c r="X123">
        <v>55.7</v>
      </c>
      <c r="Y123">
        <v>63.9</v>
      </c>
      <c r="Z123">
        <v>68</v>
      </c>
      <c r="AA123">
        <v>68.900000000000006</v>
      </c>
      <c r="AB123">
        <v>69.8</v>
      </c>
      <c r="AC123">
        <v>67.8</v>
      </c>
    </row>
    <row r="124" spans="1:29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2170</v>
      </c>
      <c r="F124">
        <v>2089</v>
      </c>
      <c r="G124">
        <v>2099</v>
      </c>
      <c r="H124">
        <v>2122</v>
      </c>
      <c r="I124">
        <v>2163</v>
      </c>
      <c r="J124">
        <v>2109</v>
      </c>
      <c r="K124">
        <v>2051</v>
      </c>
      <c r="N124">
        <v>1157</v>
      </c>
      <c r="O124">
        <v>1222</v>
      </c>
      <c r="P124">
        <v>1294</v>
      </c>
      <c r="Q124">
        <v>1362</v>
      </c>
      <c r="R124">
        <v>1408</v>
      </c>
      <c r="S124">
        <v>1426</v>
      </c>
      <c r="T124">
        <v>1402</v>
      </c>
      <c r="W124">
        <v>53.3</v>
      </c>
      <c r="X124">
        <v>58.5</v>
      </c>
      <c r="Y124">
        <v>61.6</v>
      </c>
      <c r="Z124">
        <v>64.2</v>
      </c>
      <c r="AA124">
        <v>65.099999999999994</v>
      </c>
      <c r="AB124">
        <v>67.599999999999994</v>
      </c>
      <c r="AC124">
        <v>68.400000000000006</v>
      </c>
    </row>
    <row r="125" spans="1:29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3747</v>
      </c>
      <c r="F125">
        <v>3770</v>
      </c>
      <c r="G125">
        <v>3760</v>
      </c>
      <c r="H125">
        <v>3852</v>
      </c>
      <c r="I125">
        <v>3946</v>
      </c>
      <c r="J125">
        <v>3689</v>
      </c>
      <c r="K125">
        <v>3670</v>
      </c>
      <c r="N125">
        <v>1630</v>
      </c>
      <c r="O125">
        <v>2235</v>
      </c>
      <c r="P125">
        <v>2530</v>
      </c>
      <c r="Q125">
        <v>2615</v>
      </c>
      <c r="R125">
        <v>2663</v>
      </c>
      <c r="S125">
        <v>2517</v>
      </c>
      <c r="T125">
        <v>2470</v>
      </c>
      <c r="W125">
        <v>43.5</v>
      </c>
      <c r="X125">
        <v>59.3</v>
      </c>
      <c r="Y125">
        <v>67.3</v>
      </c>
      <c r="Z125">
        <v>67.900000000000006</v>
      </c>
      <c r="AA125">
        <v>67.5</v>
      </c>
      <c r="AB125">
        <v>68.2</v>
      </c>
      <c r="AC125">
        <v>67.3</v>
      </c>
    </row>
    <row r="127" spans="1:29" x14ac:dyDescent="0.3">
      <c r="A127" t="s">
        <v>1281</v>
      </c>
    </row>
    <row r="128" spans="1:29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2751</v>
      </c>
      <c r="F128">
        <v>2727</v>
      </c>
      <c r="G128">
        <v>2866</v>
      </c>
      <c r="H128">
        <v>2996</v>
      </c>
      <c r="I128">
        <v>3011</v>
      </c>
      <c r="J128">
        <v>2883</v>
      </c>
      <c r="K128">
        <v>2752</v>
      </c>
      <c r="N128">
        <v>1286</v>
      </c>
      <c r="O128">
        <v>1440</v>
      </c>
      <c r="P128">
        <v>1693</v>
      </c>
      <c r="Q128">
        <v>1889</v>
      </c>
      <c r="R128">
        <v>2032</v>
      </c>
      <c r="S128">
        <v>2000</v>
      </c>
      <c r="T128">
        <v>1902</v>
      </c>
      <c r="W128">
        <v>46.7</v>
      </c>
      <c r="X128">
        <v>52.8</v>
      </c>
      <c r="Y128">
        <v>59.1</v>
      </c>
      <c r="Z128">
        <v>63.1</v>
      </c>
      <c r="AA128">
        <v>67.5</v>
      </c>
      <c r="AB128">
        <v>69.400000000000006</v>
      </c>
      <c r="AC128">
        <v>69.099999999999994</v>
      </c>
    </row>
    <row r="129" spans="1:29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3752</v>
      </c>
      <c r="F129">
        <v>3729</v>
      </c>
      <c r="G129">
        <v>3737</v>
      </c>
      <c r="H129">
        <v>3887</v>
      </c>
      <c r="I129">
        <v>3725</v>
      </c>
      <c r="J129">
        <v>3747</v>
      </c>
      <c r="K129">
        <v>3541</v>
      </c>
      <c r="N129">
        <v>1505</v>
      </c>
      <c r="O129">
        <v>1889</v>
      </c>
      <c r="P129">
        <v>2365</v>
      </c>
      <c r="Q129">
        <v>2627</v>
      </c>
      <c r="R129">
        <v>2567</v>
      </c>
      <c r="S129">
        <v>2594</v>
      </c>
      <c r="T129">
        <v>2522</v>
      </c>
      <c r="W129">
        <v>40.1</v>
      </c>
      <c r="X129">
        <v>50.7</v>
      </c>
      <c r="Y129">
        <v>63.3</v>
      </c>
      <c r="Z129">
        <v>67.599999999999994</v>
      </c>
      <c r="AA129">
        <v>68.900000000000006</v>
      </c>
      <c r="AB129">
        <v>69.2</v>
      </c>
      <c r="AC129">
        <v>71.2</v>
      </c>
    </row>
    <row r="130" spans="1:29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3308</v>
      </c>
      <c r="F130">
        <v>3323</v>
      </c>
      <c r="G130">
        <v>3414</v>
      </c>
      <c r="H130">
        <v>3317</v>
      </c>
      <c r="I130">
        <v>3407</v>
      </c>
      <c r="J130">
        <v>3305</v>
      </c>
      <c r="K130">
        <v>3212</v>
      </c>
      <c r="N130">
        <v>1761</v>
      </c>
      <c r="O130">
        <v>1998</v>
      </c>
      <c r="P130">
        <v>2246</v>
      </c>
      <c r="Q130">
        <v>2278</v>
      </c>
      <c r="R130">
        <v>2389</v>
      </c>
      <c r="S130">
        <v>2374</v>
      </c>
      <c r="T130">
        <v>2213</v>
      </c>
      <c r="W130">
        <v>53.2</v>
      </c>
      <c r="X130">
        <v>60.1</v>
      </c>
      <c r="Y130">
        <v>65.8</v>
      </c>
      <c r="Z130">
        <v>68.7</v>
      </c>
      <c r="AA130">
        <v>70.099999999999994</v>
      </c>
      <c r="AB130">
        <v>71.8</v>
      </c>
      <c r="AC130">
        <v>68.900000000000006</v>
      </c>
    </row>
    <row r="131" spans="1:29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6265</v>
      </c>
      <c r="F131">
        <v>6362</v>
      </c>
      <c r="G131">
        <v>6384</v>
      </c>
      <c r="H131">
        <v>6404</v>
      </c>
      <c r="I131">
        <v>6559</v>
      </c>
      <c r="J131">
        <v>6327</v>
      </c>
      <c r="K131">
        <v>6230</v>
      </c>
      <c r="N131">
        <v>2986</v>
      </c>
      <c r="O131">
        <v>3682</v>
      </c>
      <c r="P131">
        <v>4042</v>
      </c>
      <c r="Q131">
        <v>4337</v>
      </c>
      <c r="R131">
        <v>4514</v>
      </c>
      <c r="S131">
        <v>4422</v>
      </c>
      <c r="T131">
        <v>4340</v>
      </c>
      <c r="W131">
        <v>47.7</v>
      </c>
      <c r="X131">
        <v>57.9</v>
      </c>
      <c r="Y131">
        <v>63.3</v>
      </c>
      <c r="Z131">
        <v>67.7</v>
      </c>
      <c r="AA131">
        <v>68.8</v>
      </c>
      <c r="AB131">
        <v>69.900000000000006</v>
      </c>
      <c r="AC131">
        <v>69.7</v>
      </c>
    </row>
    <row r="133" spans="1:29" x14ac:dyDescent="0.3">
      <c r="A133" t="s">
        <v>1278</v>
      </c>
    </row>
    <row r="134" spans="1:29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2126</v>
      </c>
      <c r="F134">
        <v>2267</v>
      </c>
      <c r="G134">
        <v>2156</v>
      </c>
      <c r="H134">
        <v>2312</v>
      </c>
      <c r="I134">
        <v>2227</v>
      </c>
      <c r="J134">
        <v>2198</v>
      </c>
      <c r="K134">
        <v>2109</v>
      </c>
      <c r="N134">
        <v>667</v>
      </c>
      <c r="O134">
        <v>1234</v>
      </c>
      <c r="P134">
        <v>1343</v>
      </c>
      <c r="Q134">
        <v>1552</v>
      </c>
      <c r="R134">
        <v>1533</v>
      </c>
      <c r="S134">
        <v>1519</v>
      </c>
      <c r="T134">
        <v>1529</v>
      </c>
      <c r="W134">
        <v>31.4</v>
      </c>
      <c r="X134">
        <v>54.4</v>
      </c>
      <c r="Y134">
        <v>62.3</v>
      </c>
      <c r="Z134">
        <v>67.099999999999994</v>
      </c>
      <c r="AA134">
        <v>68.8</v>
      </c>
      <c r="AB134">
        <v>69.099999999999994</v>
      </c>
      <c r="AC134">
        <v>72.5</v>
      </c>
    </row>
    <row r="135" spans="1:29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2934</v>
      </c>
      <c r="F135">
        <v>3153</v>
      </c>
      <c r="G135">
        <v>3254</v>
      </c>
      <c r="H135">
        <v>3341</v>
      </c>
      <c r="I135">
        <v>3275</v>
      </c>
      <c r="J135">
        <v>3250</v>
      </c>
      <c r="K135">
        <v>3193</v>
      </c>
      <c r="N135">
        <v>1195</v>
      </c>
      <c r="O135">
        <v>1622</v>
      </c>
      <c r="P135">
        <v>1897</v>
      </c>
      <c r="Q135">
        <v>2269</v>
      </c>
      <c r="R135">
        <v>2295</v>
      </c>
      <c r="S135">
        <v>2271</v>
      </c>
      <c r="T135">
        <v>2230</v>
      </c>
      <c r="W135">
        <v>40.700000000000003</v>
      </c>
      <c r="X135">
        <v>51.4</v>
      </c>
      <c r="Y135">
        <v>58.3</v>
      </c>
      <c r="Z135">
        <v>67.900000000000006</v>
      </c>
      <c r="AA135">
        <v>70.099999999999994</v>
      </c>
      <c r="AB135">
        <v>69.900000000000006</v>
      </c>
      <c r="AC135">
        <v>69.8</v>
      </c>
    </row>
    <row r="136" spans="1:29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2418</v>
      </c>
      <c r="F136">
        <v>2341</v>
      </c>
      <c r="G136">
        <v>2355</v>
      </c>
      <c r="H136">
        <v>2394</v>
      </c>
      <c r="I136">
        <v>2317</v>
      </c>
      <c r="J136">
        <v>2324</v>
      </c>
      <c r="K136">
        <v>2384</v>
      </c>
      <c r="N136">
        <v>1112</v>
      </c>
      <c r="O136">
        <v>1306</v>
      </c>
      <c r="P136">
        <v>1466</v>
      </c>
      <c r="Q136">
        <v>1629</v>
      </c>
      <c r="R136">
        <v>1600</v>
      </c>
      <c r="S136">
        <v>1651</v>
      </c>
      <c r="T136">
        <v>1691</v>
      </c>
      <c r="W136">
        <v>46</v>
      </c>
      <c r="X136">
        <v>55.8</v>
      </c>
      <c r="Y136">
        <v>62.3</v>
      </c>
      <c r="Z136">
        <v>68</v>
      </c>
      <c r="AA136">
        <v>69.099999999999994</v>
      </c>
      <c r="AB136">
        <v>71</v>
      </c>
      <c r="AC136">
        <v>70.900000000000006</v>
      </c>
    </row>
    <row r="137" spans="1:29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1605</v>
      </c>
      <c r="F137">
        <v>1659</v>
      </c>
      <c r="G137">
        <v>1676</v>
      </c>
      <c r="H137">
        <v>1661</v>
      </c>
      <c r="I137">
        <v>1724</v>
      </c>
      <c r="J137">
        <v>1673</v>
      </c>
      <c r="K137">
        <v>1656</v>
      </c>
      <c r="N137">
        <v>736</v>
      </c>
      <c r="O137">
        <v>882</v>
      </c>
      <c r="P137">
        <v>970</v>
      </c>
      <c r="Q137">
        <v>1100</v>
      </c>
      <c r="R137">
        <v>1196</v>
      </c>
      <c r="S137">
        <v>1179</v>
      </c>
      <c r="T137">
        <v>1197</v>
      </c>
      <c r="W137">
        <v>45.9</v>
      </c>
      <c r="X137">
        <v>53.2</v>
      </c>
      <c r="Y137">
        <v>57.9</v>
      </c>
      <c r="Z137">
        <v>66.2</v>
      </c>
      <c r="AA137">
        <v>69.400000000000006</v>
      </c>
      <c r="AB137">
        <v>70.5</v>
      </c>
      <c r="AC137">
        <v>72.3</v>
      </c>
    </row>
    <row r="138" spans="1:29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3253</v>
      </c>
      <c r="F138">
        <v>3104</v>
      </c>
      <c r="G138">
        <v>3156</v>
      </c>
      <c r="H138">
        <v>3202</v>
      </c>
      <c r="I138">
        <v>3271</v>
      </c>
      <c r="J138">
        <v>2985</v>
      </c>
      <c r="K138">
        <v>2910</v>
      </c>
      <c r="N138">
        <v>1634</v>
      </c>
      <c r="O138">
        <v>1782</v>
      </c>
      <c r="P138">
        <v>2024</v>
      </c>
      <c r="Q138">
        <v>2141</v>
      </c>
      <c r="R138">
        <v>2287</v>
      </c>
      <c r="S138">
        <v>2113</v>
      </c>
      <c r="T138">
        <v>2093</v>
      </c>
      <c r="W138">
        <v>50.2</v>
      </c>
      <c r="X138">
        <v>57.4</v>
      </c>
      <c r="Y138">
        <v>64.099999999999994</v>
      </c>
      <c r="Z138">
        <v>66.900000000000006</v>
      </c>
      <c r="AA138">
        <v>69.900000000000006</v>
      </c>
      <c r="AB138">
        <v>70.8</v>
      </c>
      <c r="AC138">
        <v>71.900000000000006</v>
      </c>
    </row>
    <row r="140" spans="1:29" x14ac:dyDescent="0.3">
      <c r="A140" t="s">
        <v>1283</v>
      </c>
    </row>
    <row r="141" spans="1:29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15667</v>
      </c>
      <c r="F141">
        <v>15880</v>
      </c>
      <c r="G141">
        <v>15772</v>
      </c>
      <c r="H141">
        <v>16534</v>
      </c>
      <c r="I141">
        <v>16576</v>
      </c>
      <c r="J141">
        <v>16150</v>
      </c>
      <c r="K141">
        <v>15788</v>
      </c>
      <c r="N141">
        <v>7308</v>
      </c>
      <c r="O141">
        <v>8446</v>
      </c>
      <c r="P141">
        <v>9265</v>
      </c>
      <c r="Q141">
        <v>10014</v>
      </c>
      <c r="R141">
        <v>10535</v>
      </c>
      <c r="S141">
        <v>10643</v>
      </c>
      <c r="T141">
        <v>10456</v>
      </c>
      <c r="W141">
        <v>46.6</v>
      </c>
      <c r="X141">
        <v>53.2</v>
      </c>
      <c r="Y141">
        <v>58.7</v>
      </c>
      <c r="Z141">
        <v>60.6</v>
      </c>
      <c r="AA141">
        <v>63.6</v>
      </c>
      <c r="AB141">
        <v>65.900000000000006</v>
      </c>
      <c r="AC141">
        <v>66.2</v>
      </c>
    </row>
    <row r="142" spans="1:29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4374</v>
      </c>
      <c r="F142">
        <v>4293</v>
      </c>
      <c r="G142">
        <v>4547</v>
      </c>
      <c r="H142">
        <v>4601</v>
      </c>
      <c r="I142">
        <v>4585</v>
      </c>
      <c r="J142">
        <v>4449</v>
      </c>
      <c r="K142">
        <v>4354</v>
      </c>
      <c r="N142">
        <v>2279</v>
      </c>
      <c r="O142">
        <v>2451</v>
      </c>
      <c r="P142">
        <v>2824</v>
      </c>
      <c r="Q142">
        <v>2926</v>
      </c>
      <c r="R142">
        <v>2975</v>
      </c>
      <c r="S142">
        <v>2976</v>
      </c>
      <c r="T142">
        <v>2988</v>
      </c>
      <c r="W142">
        <v>52.1</v>
      </c>
      <c r="X142">
        <v>57.1</v>
      </c>
      <c r="Y142">
        <v>62.1</v>
      </c>
      <c r="Z142">
        <v>63.6</v>
      </c>
      <c r="AA142">
        <v>64.900000000000006</v>
      </c>
      <c r="AB142">
        <v>66.900000000000006</v>
      </c>
      <c r="AC142">
        <v>68.599999999999994</v>
      </c>
    </row>
    <row r="143" spans="1:29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3773</v>
      </c>
      <c r="F143">
        <v>3678</v>
      </c>
      <c r="G143">
        <v>3867</v>
      </c>
      <c r="H143">
        <v>3866</v>
      </c>
      <c r="I143">
        <v>4045</v>
      </c>
      <c r="J143">
        <v>4015</v>
      </c>
      <c r="K143">
        <v>3890</v>
      </c>
      <c r="N143">
        <v>1823</v>
      </c>
      <c r="O143">
        <v>2030</v>
      </c>
      <c r="P143">
        <v>2253</v>
      </c>
      <c r="Q143">
        <v>2385</v>
      </c>
      <c r="R143">
        <v>2522</v>
      </c>
      <c r="S143">
        <v>2582</v>
      </c>
      <c r="T143">
        <v>2528</v>
      </c>
      <c r="W143">
        <v>48.3</v>
      </c>
      <c r="X143">
        <v>55.2</v>
      </c>
      <c r="Y143">
        <v>58.3</v>
      </c>
      <c r="Z143">
        <v>61.7</v>
      </c>
      <c r="AA143">
        <v>62.3</v>
      </c>
      <c r="AB143">
        <v>64.3</v>
      </c>
      <c r="AC143">
        <v>65</v>
      </c>
    </row>
    <row r="144" spans="1:29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4581</v>
      </c>
      <c r="F144">
        <v>4570</v>
      </c>
      <c r="G144">
        <v>4591</v>
      </c>
      <c r="H144">
        <v>4843</v>
      </c>
      <c r="I144">
        <v>4953</v>
      </c>
      <c r="J144">
        <v>4996</v>
      </c>
      <c r="K144">
        <v>4686</v>
      </c>
      <c r="N144">
        <v>1926</v>
      </c>
      <c r="O144">
        <v>2270</v>
      </c>
      <c r="P144">
        <v>2469</v>
      </c>
      <c r="Q144">
        <v>2759</v>
      </c>
      <c r="R144">
        <v>3042</v>
      </c>
      <c r="S144">
        <v>3175</v>
      </c>
      <c r="T144">
        <v>3053</v>
      </c>
      <c r="W144">
        <v>42</v>
      </c>
      <c r="X144">
        <v>49.7</v>
      </c>
      <c r="Y144">
        <v>53.8</v>
      </c>
      <c r="Z144">
        <v>57</v>
      </c>
      <c r="AA144">
        <v>61.4</v>
      </c>
      <c r="AB144">
        <v>63.6</v>
      </c>
      <c r="AC144">
        <v>65.2</v>
      </c>
    </row>
    <row r="145" spans="1:29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2670</v>
      </c>
      <c r="F145">
        <v>2678</v>
      </c>
      <c r="G145">
        <v>2685</v>
      </c>
      <c r="H145">
        <v>2889</v>
      </c>
      <c r="I145">
        <v>2916</v>
      </c>
      <c r="J145">
        <v>2810</v>
      </c>
      <c r="K145">
        <v>2695</v>
      </c>
      <c r="N145">
        <v>1404</v>
      </c>
      <c r="O145">
        <v>1545</v>
      </c>
      <c r="P145">
        <v>1743</v>
      </c>
      <c r="Q145">
        <v>1980</v>
      </c>
      <c r="R145">
        <v>1999</v>
      </c>
      <c r="S145">
        <v>1976</v>
      </c>
      <c r="T145">
        <v>1894</v>
      </c>
      <c r="W145">
        <v>52.6</v>
      </c>
      <c r="X145">
        <v>57.7</v>
      </c>
      <c r="Y145">
        <v>64.900000000000006</v>
      </c>
      <c r="Z145">
        <v>68.5</v>
      </c>
      <c r="AA145">
        <v>68.599999999999994</v>
      </c>
      <c r="AB145">
        <v>70.3</v>
      </c>
      <c r="AC145">
        <v>70.3</v>
      </c>
    </row>
    <row r="146" spans="1:29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3628</v>
      </c>
      <c r="F146">
        <v>3649</v>
      </c>
      <c r="G146">
        <v>3684</v>
      </c>
      <c r="H146">
        <v>3866</v>
      </c>
      <c r="I146">
        <v>3897</v>
      </c>
      <c r="J146">
        <v>3847</v>
      </c>
      <c r="K146">
        <v>3870</v>
      </c>
      <c r="N146">
        <v>1562</v>
      </c>
      <c r="O146">
        <v>1792</v>
      </c>
      <c r="P146">
        <v>2089</v>
      </c>
      <c r="Q146">
        <v>2346</v>
      </c>
      <c r="R146">
        <v>2425</v>
      </c>
      <c r="S146">
        <v>2541</v>
      </c>
      <c r="T146">
        <v>2535</v>
      </c>
      <c r="W146">
        <v>43.1</v>
      </c>
      <c r="X146">
        <v>49.1</v>
      </c>
      <c r="Y146">
        <v>56.7</v>
      </c>
      <c r="Z146">
        <v>60.7</v>
      </c>
      <c r="AA146">
        <v>62.2</v>
      </c>
      <c r="AB146">
        <v>66.099999999999994</v>
      </c>
      <c r="AC146">
        <v>65.5</v>
      </c>
    </row>
    <row r="147" spans="1:29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3165</v>
      </c>
      <c r="F147">
        <v>3159</v>
      </c>
      <c r="G147">
        <v>3328</v>
      </c>
      <c r="H147">
        <v>3561</v>
      </c>
      <c r="I147">
        <v>3584</v>
      </c>
      <c r="J147">
        <v>3364</v>
      </c>
      <c r="K147">
        <v>3487</v>
      </c>
      <c r="N147">
        <v>1315</v>
      </c>
      <c r="O147">
        <v>1687</v>
      </c>
      <c r="P147">
        <v>1929</v>
      </c>
      <c r="Q147">
        <v>2014</v>
      </c>
      <c r="R147">
        <v>2219</v>
      </c>
      <c r="S147">
        <v>2216</v>
      </c>
      <c r="T147">
        <v>2325</v>
      </c>
      <c r="W147">
        <v>41.5</v>
      </c>
      <c r="X147">
        <v>53.4</v>
      </c>
      <c r="Y147">
        <v>58</v>
      </c>
      <c r="Z147">
        <v>56.6</v>
      </c>
      <c r="AA147">
        <v>61.9</v>
      </c>
      <c r="AB147">
        <v>65.900000000000006</v>
      </c>
      <c r="AC147">
        <v>66.7</v>
      </c>
    </row>
    <row r="149" spans="1:29" x14ac:dyDescent="0.3">
      <c r="A149" t="s">
        <v>1282</v>
      </c>
    </row>
    <row r="150" spans="1:29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7882</v>
      </c>
      <c r="F150">
        <v>7955</v>
      </c>
      <c r="G150">
        <v>8097</v>
      </c>
      <c r="H150">
        <v>7975</v>
      </c>
      <c r="I150">
        <v>7796</v>
      </c>
      <c r="J150">
        <v>7694</v>
      </c>
      <c r="K150">
        <v>7668</v>
      </c>
      <c r="N150">
        <v>3443</v>
      </c>
      <c r="O150">
        <v>4038</v>
      </c>
      <c r="P150">
        <v>4725</v>
      </c>
      <c r="Q150">
        <v>5044</v>
      </c>
      <c r="R150">
        <v>5105</v>
      </c>
      <c r="S150">
        <v>4983</v>
      </c>
      <c r="T150">
        <v>5100</v>
      </c>
      <c r="W150">
        <v>43.7</v>
      </c>
      <c r="X150">
        <v>50.8</v>
      </c>
      <c r="Y150">
        <v>58.4</v>
      </c>
      <c r="Z150">
        <v>63.2</v>
      </c>
      <c r="AA150">
        <v>65.5</v>
      </c>
      <c r="AB150">
        <v>64.8</v>
      </c>
      <c r="AC150">
        <v>66.5</v>
      </c>
    </row>
    <row r="151" spans="1:29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2741</v>
      </c>
      <c r="F151">
        <v>2747</v>
      </c>
      <c r="G151">
        <v>2840</v>
      </c>
      <c r="H151">
        <v>2730</v>
      </c>
      <c r="I151">
        <v>2865</v>
      </c>
      <c r="J151">
        <v>2664</v>
      </c>
      <c r="K151">
        <v>2675</v>
      </c>
      <c r="N151">
        <v>1154</v>
      </c>
      <c r="O151">
        <v>1435</v>
      </c>
      <c r="P151">
        <v>1727</v>
      </c>
      <c r="Q151">
        <v>1770</v>
      </c>
      <c r="R151">
        <v>1907</v>
      </c>
      <c r="S151">
        <v>1838</v>
      </c>
      <c r="T151">
        <v>1845</v>
      </c>
      <c r="W151">
        <v>42.1</v>
      </c>
      <c r="X151">
        <v>52.2</v>
      </c>
      <c r="Y151">
        <v>60.8</v>
      </c>
      <c r="Z151">
        <v>64.8</v>
      </c>
      <c r="AA151">
        <v>66.599999999999994</v>
      </c>
      <c r="AB151">
        <v>69</v>
      </c>
      <c r="AC151">
        <v>69</v>
      </c>
    </row>
    <row r="152" spans="1:29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5586</v>
      </c>
      <c r="F152">
        <v>5442</v>
      </c>
      <c r="G152">
        <v>5487</v>
      </c>
      <c r="H152">
        <v>5670</v>
      </c>
      <c r="I152">
        <v>5534</v>
      </c>
      <c r="J152">
        <v>5397</v>
      </c>
      <c r="K152">
        <v>5277</v>
      </c>
      <c r="N152">
        <v>2839</v>
      </c>
      <c r="O152">
        <v>3190</v>
      </c>
      <c r="P152">
        <v>3435</v>
      </c>
      <c r="Q152">
        <v>3700</v>
      </c>
      <c r="R152">
        <v>3679</v>
      </c>
      <c r="S152">
        <v>3650</v>
      </c>
      <c r="T152">
        <v>3621</v>
      </c>
      <c r="W152">
        <v>50.8</v>
      </c>
      <c r="X152">
        <v>58.6</v>
      </c>
      <c r="Y152">
        <v>62.6</v>
      </c>
      <c r="Z152">
        <v>65.3</v>
      </c>
      <c r="AA152">
        <v>66.5</v>
      </c>
      <c r="AB152">
        <v>67.599999999999994</v>
      </c>
      <c r="AC152">
        <v>68.599999999999994</v>
      </c>
    </row>
    <row r="153" spans="1:29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9306</v>
      </c>
      <c r="F153">
        <v>9666</v>
      </c>
      <c r="G153">
        <v>10119</v>
      </c>
      <c r="H153">
        <v>10055</v>
      </c>
      <c r="I153">
        <v>10321</v>
      </c>
      <c r="J153">
        <v>10004</v>
      </c>
      <c r="K153">
        <v>9785</v>
      </c>
      <c r="N153">
        <v>4335</v>
      </c>
      <c r="O153">
        <v>5286</v>
      </c>
      <c r="P153">
        <v>5995</v>
      </c>
      <c r="Q153">
        <v>6022</v>
      </c>
      <c r="R153">
        <v>6544</v>
      </c>
      <c r="S153">
        <v>6448</v>
      </c>
      <c r="T153">
        <v>6420</v>
      </c>
      <c r="W153">
        <v>46.6</v>
      </c>
      <c r="X153">
        <v>54.7</v>
      </c>
      <c r="Y153">
        <v>59.2</v>
      </c>
      <c r="Z153">
        <v>59.9</v>
      </c>
      <c r="AA153">
        <v>63.4</v>
      </c>
      <c r="AB153">
        <v>64.5</v>
      </c>
      <c r="AC153">
        <v>65.599999999999994</v>
      </c>
    </row>
    <row r="154" spans="1:29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3975</v>
      </c>
      <c r="F154">
        <v>3982</v>
      </c>
      <c r="G154">
        <v>4169</v>
      </c>
      <c r="H154">
        <v>4200</v>
      </c>
      <c r="I154">
        <v>4212</v>
      </c>
      <c r="J154">
        <v>4218</v>
      </c>
      <c r="K154">
        <v>4149</v>
      </c>
      <c r="N154">
        <v>2162</v>
      </c>
      <c r="O154">
        <v>2304</v>
      </c>
      <c r="P154">
        <v>2617</v>
      </c>
      <c r="Q154">
        <v>2640</v>
      </c>
      <c r="R154">
        <v>2740</v>
      </c>
      <c r="S154">
        <v>2852</v>
      </c>
      <c r="T154">
        <v>2892</v>
      </c>
      <c r="W154">
        <v>54.4</v>
      </c>
      <c r="X154">
        <v>57.9</v>
      </c>
      <c r="Y154">
        <v>62.8</v>
      </c>
      <c r="Z154">
        <v>62.9</v>
      </c>
      <c r="AA154">
        <v>65.099999999999994</v>
      </c>
      <c r="AB154">
        <v>67.599999999999994</v>
      </c>
      <c r="AC154">
        <v>69.7</v>
      </c>
    </row>
    <row r="158" spans="1:29" x14ac:dyDescent="0.3">
      <c r="A158" t="s">
        <v>1286</v>
      </c>
    </row>
    <row r="159" spans="1:29" x14ac:dyDescent="0.3">
      <c r="B159" t="s">
        <v>26</v>
      </c>
    </row>
    <row r="160" spans="1:29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29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29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6251</v>
      </c>
      <c r="F163">
        <v>6095</v>
      </c>
      <c r="G163">
        <v>6386</v>
      </c>
      <c r="H163">
        <v>6577</v>
      </c>
      <c r="I163">
        <v>6518</v>
      </c>
      <c r="J163">
        <v>6291</v>
      </c>
      <c r="K163">
        <v>6154</v>
      </c>
      <c r="N163">
        <v>3289</v>
      </c>
      <c r="O163">
        <v>3784</v>
      </c>
      <c r="P163">
        <v>4259</v>
      </c>
      <c r="Q163">
        <v>4537</v>
      </c>
      <c r="R163">
        <v>4692</v>
      </c>
      <c r="S163">
        <v>4571</v>
      </c>
      <c r="T163">
        <v>4529</v>
      </c>
      <c r="W163">
        <v>52.6</v>
      </c>
      <c r="X163">
        <v>62.1</v>
      </c>
      <c r="Y163">
        <v>66.7</v>
      </c>
      <c r="Z163">
        <v>69</v>
      </c>
      <c r="AA163">
        <v>72</v>
      </c>
      <c r="AB163">
        <v>72.7</v>
      </c>
      <c r="AC163">
        <v>73.599999999999994</v>
      </c>
    </row>
    <row r="164" spans="1:29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29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29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29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29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7128</v>
      </c>
      <c r="F169">
        <v>7237</v>
      </c>
      <c r="G169">
        <v>7298</v>
      </c>
      <c r="H169">
        <v>7577</v>
      </c>
      <c r="I169">
        <v>7633</v>
      </c>
      <c r="J169">
        <v>7345</v>
      </c>
      <c r="K169">
        <v>7092</v>
      </c>
      <c r="N169">
        <v>3461</v>
      </c>
      <c r="O169">
        <v>4294</v>
      </c>
      <c r="P169">
        <v>4629</v>
      </c>
      <c r="Q169">
        <v>5078</v>
      </c>
      <c r="R169">
        <v>5227</v>
      </c>
      <c r="S169">
        <v>5054</v>
      </c>
      <c r="T169">
        <v>4955</v>
      </c>
      <c r="W169">
        <v>48.6</v>
      </c>
      <c r="X169">
        <v>59.3</v>
      </c>
      <c r="Y169">
        <v>63.4</v>
      </c>
      <c r="Z169">
        <v>67</v>
      </c>
      <c r="AA169">
        <v>68.5</v>
      </c>
      <c r="AB169">
        <v>68.8</v>
      </c>
      <c r="AC169">
        <v>69.900000000000006</v>
      </c>
    </row>
    <row r="170" spans="1:29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29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29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29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29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29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9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5109</v>
      </c>
      <c r="F193">
        <v>5153</v>
      </c>
      <c r="G193">
        <v>5113</v>
      </c>
      <c r="H193">
        <v>5152</v>
      </c>
      <c r="I193">
        <v>5037</v>
      </c>
      <c r="J193">
        <v>5049</v>
      </c>
      <c r="K193">
        <v>4891</v>
      </c>
      <c r="N193">
        <v>2417</v>
      </c>
      <c r="O193">
        <v>2871</v>
      </c>
      <c r="P193">
        <v>3096</v>
      </c>
      <c r="Q193">
        <v>3245</v>
      </c>
      <c r="R193">
        <v>3352</v>
      </c>
      <c r="S193">
        <v>3478</v>
      </c>
      <c r="T193">
        <v>3408</v>
      </c>
      <c r="W193">
        <v>47.3</v>
      </c>
      <c r="X193">
        <v>55.7</v>
      </c>
      <c r="Y193">
        <v>60.6</v>
      </c>
      <c r="Z193">
        <v>63</v>
      </c>
      <c r="AA193">
        <v>66.5</v>
      </c>
      <c r="AB193">
        <v>68.900000000000006</v>
      </c>
      <c r="AC193">
        <v>69.7</v>
      </c>
    </row>
    <row r="194" spans="1:29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29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29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29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29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29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29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8678</v>
      </c>
      <c r="F201">
        <v>8371</v>
      </c>
      <c r="G201">
        <v>8561</v>
      </c>
      <c r="H201">
        <v>8784</v>
      </c>
      <c r="I201">
        <v>8724</v>
      </c>
      <c r="J201">
        <v>8345</v>
      </c>
      <c r="K201">
        <v>8193</v>
      </c>
      <c r="N201">
        <v>4084</v>
      </c>
      <c r="O201">
        <v>4927</v>
      </c>
      <c r="P201">
        <v>5640</v>
      </c>
      <c r="Q201">
        <v>5959</v>
      </c>
      <c r="R201">
        <v>5924</v>
      </c>
      <c r="S201">
        <v>5781</v>
      </c>
      <c r="T201">
        <v>5671</v>
      </c>
      <c r="W201">
        <v>47.1</v>
      </c>
      <c r="X201">
        <v>58.9</v>
      </c>
      <c r="Y201">
        <v>65.900000000000006</v>
      </c>
      <c r="Z201">
        <v>67.8</v>
      </c>
      <c r="AA201">
        <v>67.900000000000006</v>
      </c>
      <c r="AB201">
        <v>69.3</v>
      </c>
      <c r="AC201">
        <v>69.2</v>
      </c>
    </row>
    <row r="202" spans="1:29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29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29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29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29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29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29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29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29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7495</v>
      </c>
      <c r="F211">
        <v>7736</v>
      </c>
      <c r="G211">
        <v>7777</v>
      </c>
      <c r="H211">
        <v>8054</v>
      </c>
      <c r="I211">
        <v>8083</v>
      </c>
      <c r="J211">
        <v>7772</v>
      </c>
      <c r="K211">
        <v>7808</v>
      </c>
      <c r="N211">
        <v>4632</v>
      </c>
      <c r="O211">
        <v>5145</v>
      </c>
      <c r="P211">
        <v>5469</v>
      </c>
      <c r="Q211">
        <v>5722</v>
      </c>
      <c r="R211">
        <v>5650</v>
      </c>
      <c r="S211">
        <v>5492</v>
      </c>
      <c r="T211">
        <v>5632</v>
      </c>
      <c r="W211">
        <v>61.8</v>
      </c>
      <c r="X211">
        <v>66.5</v>
      </c>
      <c r="Y211">
        <v>70.3</v>
      </c>
      <c r="Z211">
        <v>71</v>
      </c>
      <c r="AA211">
        <v>69.900000000000006</v>
      </c>
      <c r="AB211">
        <v>70.7</v>
      </c>
      <c r="AC211">
        <v>72.099999999999994</v>
      </c>
    </row>
    <row r="212" spans="1:29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29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29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29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29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29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29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29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29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4067</v>
      </c>
      <c r="F221">
        <v>4063</v>
      </c>
      <c r="G221">
        <v>4113</v>
      </c>
      <c r="H221">
        <v>4114</v>
      </c>
      <c r="I221">
        <v>4116</v>
      </c>
      <c r="J221">
        <v>4116</v>
      </c>
      <c r="N221">
        <v>2426</v>
      </c>
      <c r="O221">
        <v>2705</v>
      </c>
      <c r="P221">
        <v>2742</v>
      </c>
      <c r="Q221">
        <v>2838</v>
      </c>
      <c r="R221">
        <v>2805</v>
      </c>
      <c r="S221">
        <v>2863</v>
      </c>
      <c r="W221">
        <v>59.7</v>
      </c>
      <c r="X221">
        <v>66.599999999999994</v>
      </c>
      <c r="Y221">
        <v>66.7</v>
      </c>
      <c r="Z221">
        <v>69</v>
      </c>
      <c r="AA221">
        <v>68.099999999999994</v>
      </c>
      <c r="AB221">
        <v>69.599999999999994</v>
      </c>
    </row>
    <row r="222" spans="1:29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29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29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29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29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29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29" x14ac:dyDescent="0.3">
      <c r="A229" t="s">
        <v>1187</v>
      </c>
    </row>
    <row r="230" spans="1:29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29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29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29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29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29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29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29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5435</v>
      </c>
      <c r="F238">
        <v>5443</v>
      </c>
      <c r="G238">
        <v>5625</v>
      </c>
      <c r="H238">
        <v>5735</v>
      </c>
      <c r="I238">
        <v>5663</v>
      </c>
      <c r="J238">
        <v>5576</v>
      </c>
      <c r="K238">
        <v>5341</v>
      </c>
      <c r="N238">
        <v>2243</v>
      </c>
      <c r="O238">
        <v>3497</v>
      </c>
      <c r="P238">
        <v>4120</v>
      </c>
      <c r="Q238">
        <v>4280</v>
      </c>
      <c r="R238">
        <v>4293</v>
      </c>
      <c r="S238">
        <v>4215</v>
      </c>
      <c r="T238">
        <v>4034</v>
      </c>
      <c r="W238">
        <v>41.3</v>
      </c>
      <c r="X238">
        <v>64.2</v>
      </c>
      <c r="Y238">
        <v>73.2</v>
      </c>
      <c r="Z238">
        <v>74.599999999999994</v>
      </c>
      <c r="AA238">
        <v>75.8</v>
      </c>
      <c r="AB238">
        <v>75.599999999999994</v>
      </c>
      <c r="AC238">
        <v>75.5</v>
      </c>
    </row>
    <row r="239" spans="1:29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29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29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29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29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29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16475</v>
      </c>
      <c r="F245">
        <v>16444</v>
      </c>
      <c r="G245">
        <v>16864</v>
      </c>
      <c r="H245">
        <v>17060</v>
      </c>
      <c r="I245">
        <v>17214</v>
      </c>
      <c r="J245">
        <v>17041</v>
      </c>
      <c r="K245">
        <v>16898</v>
      </c>
      <c r="N245">
        <v>8235</v>
      </c>
      <c r="O245">
        <v>9711</v>
      </c>
      <c r="P245">
        <v>11100</v>
      </c>
      <c r="Q245">
        <v>12022</v>
      </c>
      <c r="R245">
        <v>12406</v>
      </c>
      <c r="S245">
        <v>12442</v>
      </c>
      <c r="T245">
        <v>12376</v>
      </c>
      <c r="W245">
        <v>50</v>
      </c>
      <c r="X245">
        <v>59.1</v>
      </c>
      <c r="Y245">
        <v>65.8</v>
      </c>
      <c r="Z245">
        <v>70.5</v>
      </c>
      <c r="AA245">
        <v>72.099999999999994</v>
      </c>
      <c r="AB245">
        <v>73</v>
      </c>
      <c r="AC245">
        <v>73.2</v>
      </c>
    </row>
    <row r="246" spans="1:29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29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29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29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29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29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29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29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29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29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29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29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29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6792</v>
      </c>
      <c r="F259">
        <v>6686</v>
      </c>
      <c r="G259">
        <v>6895</v>
      </c>
      <c r="H259">
        <v>6995</v>
      </c>
      <c r="I259">
        <v>7065</v>
      </c>
      <c r="J259">
        <v>6858</v>
      </c>
      <c r="K259">
        <v>6773</v>
      </c>
      <c r="N259">
        <v>3393</v>
      </c>
      <c r="O259">
        <v>3700</v>
      </c>
      <c r="P259">
        <v>4333</v>
      </c>
      <c r="Q259">
        <v>4537</v>
      </c>
      <c r="R259">
        <v>4733</v>
      </c>
      <c r="S259">
        <v>4673</v>
      </c>
      <c r="T259">
        <v>4787</v>
      </c>
      <c r="W259">
        <v>50</v>
      </c>
      <c r="X259">
        <v>55.3</v>
      </c>
      <c r="Y259">
        <v>62.8</v>
      </c>
      <c r="Z259">
        <v>64.900000000000006</v>
      </c>
      <c r="AA259">
        <v>67</v>
      </c>
      <c r="AB259">
        <v>68.099999999999994</v>
      </c>
      <c r="AC259">
        <v>70.7</v>
      </c>
    </row>
    <row r="260" spans="1:29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29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29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29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29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29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29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15071</v>
      </c>
      <c r="F267">
        <v>14979</v>
      </c>
      <c r="G267">
        <v>15384</v>
      </c>
      <c r="H267">
        <v>15845</v>
      </c>
      <c r="I267">
        <v>16000</v>
      </c>
      <c r="J267">
        <v>15451</v>
      </c>
      <c r="K267">
        <v>15180</v>
      </c>
      <c r="N267">
        <v>8549</v>
      </c>
      <c r="O267">
        <v>9866</v>
      </c>
      <c r="P267">
        <v>10919</v>
      </c>
      <c r="Q267">
        <v>11727</v>
      </c>
      <c r="R267">
        <v>11945</v>
      </c>
      <c r="S267">
        <v>11732</v>
      </c>
      <c r="T267">
        <v>11579</v>
      </c>
      <c r="W267">
        <v>56.7</v>
      </c>
      <c r="X267">
        <v>65.900000000000006</v>
      </c>
      <c r="Y267">
        <v>71</v>
      </c>
      <c r="Z267">
        <v>74</v>
      </c>
      <c r="AA267">
        <v>74.7</v>
      </c>
      <c r="AB267">
        <v>75.900000000000006</v>
      </c>
      <c r="AC267">
        <v>76.3</v>
      </c>
    </row>
    <row r="268" spans="1:29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29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29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29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29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29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29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29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29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29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29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29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14373</v>
      </c>
      <c r="F280">
        <v>14315</v>
      </c>
      <c r="G280">
        <v>14730</v>
      </c>
      <c r="H280">
        <v>15099</v>
      </c>
      <c r="I280">
        <v>14899</v>
      </c>
      <c r="J280">
        <v>14399</v>
      </c>
      <c r="K280">
        <v>14190</v>
      </c>
      <c r="N280">
        <v>8520</v>
      </c>
      <c r="O280">
        <v>9195</v>
      </c>
      <c r="P280">
        <v>9864</v>
      </c>
      <c r="Q280">
        <v>10257</v>
      </c>
      <c r="R280">
        <v>10479</v>
      </c>
      <c r="S280">
        <v>10308</v>
      </c>
      <c r="T280">
        <v>10203</v>
      </c>
      <c r="W280">
        <v>59.3</v>
      </c>
      <c r="X280">
        <v>64.2</v>
      </c>
      <c r="Y280">
        <v>67</v>
      </c>
      <c r="Z280">
        <v>67.900000000000006</v>
      </c>
      <c r="AA280">
        <v>70.3</v>
      </c>
      <c r="AB280">
        <v>71.599999999999994</v>
      </c>
      <c r="AC280">
        <v>71.900000000000006</v>
      </c>
    </row>
    <row r="281" spans="1:29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29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29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29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29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29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29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29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29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29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29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17324</v>
      </c>
      <c r="F292">
        <v>17624</v>
      </c>
      <c r="G292">
        <v>17893</v>
      </c>
      <c r="H292">
        <v>18224</v>
      </c>
      <c r="I292">
        <v>18736</v>
      </c>
      <c r="J292">
        <v>18119</v>
      </c>
      <c r="K292">
        <v>17932</v>
      </c>
      <c r="N292">
        <v>10724</v>
      </c>
      <c r="O292">
        <v>11898</v>
      </c>
      <c r="P292">
        <v>12856</v>
      </c>
      <c r="Q292">
        <v>13493</v>
      </c>
      <c r="R292">
        <v>13728</v>
      </c>
      <c r="S292">
        <v>13486</v>
      </c>
      <c r="T292">
        <v>13121</v>
      </c>
      <c r="W292">
        <v>61.9</v>
      </c>
      <c r="X292">
        <v>67.5</v>
      </c>
      <c r="Y292">
        <v>71.8</v>
      </c>
      <c r="Z292">
        <v>74</v>
      </c>
      <c r="AA292">
        <v>73.3</v>
      </c>
      <c r="AB292">
        <v>74.400000000000006</v>
      </c>
      <c r="AC292">
        <v>73.2</v>
      </c>
    </row>
    <row r="293" spans="1:29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29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29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29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29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29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29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29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29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29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29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29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29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13904</v>
      </c>
      <c r="F306">
        <v>13837</v>
      </c>
      <c r="G306">
        <v>13947</v>
      </c>
      <c r="H306">
        <v>14299</v>
      </c>
      <c r="I306">
        <v>14070</v>
      </c>
      <c r="J306">
        <v>14094</v>
      </c>
      <c r="K306">
        <v>13761</v>
      </c>
      <c r="N306">
        <v>7846</v>
      </c>
      <c r="O306">
        <v>8449</v>
      </c>
      <c r="P306">
        <v>9073</v>
      </c>
      <c r="Q306">
        <v>9590</v>
      </c>
      <c r="R306">
        <v>9413</v>
      </c>
      <c r="S306">
        <v>9532</v>
      </c>
      <c r="T306">
        <v>9252</v>
      </c>
      <c r="W306">
        <v>56.4</v>
      </c>
      <c r="X306">
        <v>61.1</v>
      </c>
      <c r="Y306">
        <v>65.099999999999994</v>
      </c>
      <c r="Z306">
        <v>67.099999999999994</v>
      </c>
      <c r="AA306">
        <v>66.900000000000006</v>
      </c>
      <c r="AB306">
        <v>67.599999999999994</v>
      </c>
      <c r="AC306">
        <v>67.2</v>
      </c>
    </row>
    <row r="307" spans="1:29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29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29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29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29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29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29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29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29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29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29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29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29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7473</v>
      </c>
      <c r="F320">
        <v>7449</v>
      </c>
      <c r="G320">
        <v>7691</v>
      </c>
      <c r="H320">
        <v>7918</v>
      </c>
      <c r="I320">
        <v>7911</v>
      </c>
      <c r="J320">
        <v>7819</v>
      </c>
      <c r="K320">
        <v>7682</v>
      </c>
      <c r="N320">
        <v>3271</v>
      </c>
      <c r="O320">
        <v>4213</v>
      </c>
      <c r="P320">
        <v>4767</v>
      </c>
      <c r="Q320">
        <v>5228</v>
      </c>
      <c r="R320">
        <v>5413</v>
      </c>
      <c r="S320">
        <v>5458</v>
      </c>
      <c r="T320">
        <v>5452</v>
      </c>
      <c r="W320">
        <v>43.8</v>
      </c>
      <c r="X320">
        <v>56.6</v>
      </c>
      <c r="Y320">
        <v>62</v>
      </c>
      <c r="Z320">
        <v>66</v>
      </c>
      <c r="AA320">
        <v>68.400000000000006</v>
      </c>
      <c r="AB320">
        <v>69.8</v>
      </c>
      <c r="AC320">
        <v>71</v>
      </c>
    </row>
    <row r="321" spans="1:29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29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29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29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29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29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29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29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7991</v>
      </c>
      <c r="F329">
        <v>7855</v>
      </c>
      <c r="G329">
        <v>8072</v>
      </c>
      <c r="H329">
        <v>8254</v>
      </c>
      <c r="I329">
        <v>8231</v>
      </c>
      <c r="J329">
        <v>7875</v>
      </c>
      <c r="K329">
        <v>7954</v>
      </c>
      <c r="N329">
        <v>4985</v>
      </c>
      <c r="O329">
        <v>5194</v>
      </c>
      <c r="P329">
        <v>5426</v>
      </c>
      <c r="Q329">
        <v>5672</v>
      </c>
      <c r="R329">
        <v>5654</v>
      </c>
      <c r="S329">
        <v>5343</v>
      </c>
      <c r="T329">
        <v>5491</v>
      </c>
      <c r="W329">
        <v>62.4</v>
      </c>
      <c r="X329">
        <v>66.099999999999994</v>
      </c>
      <c r="Y329">
        <v>67.2</v>
      </c>
      <c r="Z329">
        <v>68.7</v>
      </c>
      <c r="AA329">
        <v>68.7</v>
      </c>
      <c r="AB329">
        <v>67.8</v>
      </c>
      <c r="AC329">
        <v>69</v>
      </c>
    </row>
    <row r="330" spans="1:29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29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29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29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29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29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29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29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9188</v>
      </c>
      <c r="F338">
        <v>9014</v>
      </c>
      <c r="G338">
        <v>9145</v>
      </c>
      <c r="H338">
        <v>9506</v>
      </c>
      <c r="I338">
        <v>9716</v>
      </c>
      <c r="J338">
        <v>9365</v>
      </c>
      <c r="K338">
        <v>8985</v>
      </c>
      <c r="N338">
        <v>3956</v>
      </c>
      <c r="O338">
        <v>4977</v>
      </c>
      <c r="P338">
        <v>5750</v>
      </c>
      <c r="Q338">
        <v>6346</v>
      </c>
      <c r="R338">
        <v>6619</v>
      </c>
      <c r="S338">
        <v>6563</v>
      </c>
      <c r="T338">
        <v>6428</v>
      </c>
      <c r="W338">
        <v>43.1</v>
      </c>
      <c r="X338">
        <v>55.2</v>
      </c>
      <c r="Y338">
        <v>62.9</v>
      </c>
      <c r="Z338">
        <v>66.8</v>
      </c>
      <c r="AA338">
        <v>68.099999999999994</v>
      </c>
      <c r="AB338">
        <v>70.099999999999994</v>
      </c>
      <c r="AC338">
        <v>71.5</v>
      </c>
    </row>
    <row r="339" spans="1:29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29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29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29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29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29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29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29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9290</v>
      </c>
      <c r="F347">
        <v>9235</v>
      </c>
      <c r="G347">
        <v>9444</v>
      </c>
      <c r="H347">
        <v>9676</v>
      </c>
      <c r="I347">
        <v>9653</v>
      </c>
      <c r="J347">
        <v>9532</v>
      </c>
      <c r="K347">
        <v>9278</v>
      </c>
      <c r="N347">
        <v>4378</v>
      </c>
      <c r="O347">
        <v>5048</v>
      </c>
      <c r="P347">
        <v>5917</v>
      </c>
      <c r="Q347">
        <v>6339</v>
      </c>
      <c r="R347">
        <v>6528</v>
      </c>
      <c r="S347">
        <v>6623</v>
      </c>
      <c r="T347">
        <v>6452</v>
      </c>
      <c r="W347">
        <v>47.1</v>
      </c>
      <c r="X347">
        <v>54.7</v>
      </c>
      <c r="Y347">
        <v>62.7</v>
      </c>
      <c r="Z347">
        <v>65.5</v>
      </c>
      <c r="AA347">
        <v>67.599999999999994</v>
      </c>
      <c r="AB347">
        <v>69.5</v>
      </c>
      <c r="AC347">
        <v>69.5</v>
      </c>
    </row>
    <row r="348" spans="1:29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29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29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29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29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29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29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29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</row>
    <row r="356" spans="1:29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29" x14ac:dyDescent="0.3">
      <c r="A358" t="s">
        <v>194</v>
      </c>
    </row>
    <row r="359" spans="1:29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9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9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9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9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9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9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6326</v>
      </c>
      <c r="F366">
        <v>6097</v>
      </c>
      <c r="G366">
        <v>6162</v>
      </c>
      <c r="H366">
        <v>6204</v>
      </c>
      <c r="I366">
        <v>6196</v>
      </c>
      <c r="J366">
        <v>6010</v>
      </c>
      <c r="K366">
        <v>5987</v>
      </c>
      <c r="N366">
        <v>2609</v>
      </c>
      <c r="O366">
        <v>3571</v>
      </c>
      <c r="P366">
        <v>3953</v>
      </c>
      <c r="Q366">
        <v>4184</v>
      </c>
      <c r="R366">
        <v>4346</v>
      </c>
      <c r="S366">
        <v>4284</v>
      </c>
      <c r="T366">
        <v>4299</v>
      </c>
      <c r="W366">
        <v>41.2</v>
      </c>
      <c r="X366">
        <v>58.6</v>
      </c>
      <c r="Y366">
        <v>64.2</v>
      </c>
      <c r="Z366">
        <v>67.400000000000006</v>
      </c>
      <c r="AA366">
        <v>70.099999999999994</v>
      </c>
      <c r="AB366">
        <v>71.3</v>
      </c>
      <c r="AC366">
        <v>71.8</v>
      </c>
    </row>
    <row r="367" spans="1:29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29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29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29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29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29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29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29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9129</v>
      </c>
      <c r="F375">
        <v>9110</v>
      </c>
      <c r="G375">
        <v>9454</v>
      </c>
      <c r="H375">
        <v>9676</v>
      </c>
      <c r="I375">
        <v>9775</v>
      </c>
      <c r="J375">
        <v>9444</v>
      </c>
      <c r="K375">
        <v>9337</v>
      </c>
      <c r="N375">
        <v>4925</v>
      </c>
      <c r="O375">
        <v>5369</v>
      </c>
      <c r="P375">
        <v>6004</v>
      </c>
      <c r="Q375">
        <v>6208</v>
      </c>
      <c r="R375">
        <v>6432</v>
      </c>
      <c r="S375">
        <v>6457</v>
      </c>
      <c r="T375">
        <v>6483</v>
      </c>
      <c r="W375">
        <v>53.9</v>
      </c>
      <c r="X375">
        <v>58.9</v>
      </c>
      <c r="Y375">
        <v>63.5</v>
      </c>
      <c r="Z375">
        <v>64.2</v>
      </c>
      <c r="AA375">
        <v>65.8</v>
      </c>
      <c r="AB375">
        <v>68.400000000000006</v>
      </c>
      <c r="AC375">
        <v>69.400000000000006</v>
      </c>
    </row>
    <row r="376" spans="1:29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29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29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29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29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29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29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29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7919</v>
      </c>
      <c r="F384">
        <v>7469</v>
      </c>
      <c r="G384">
        <v>7686</v>
      </c>
      <c r="H384">
        <v>8194</v>
      </c>
      <c r="I384">
        <v>7880</v>
      </c>
      <c r="J384">
        <v>7655</v>
      </c>
      <c r="K384">
        <v>7484</v>
      </c>
      <c r="N384">
        <v>3602</v>
      </c>
      <c r="O384">
        <v>4353</v>
      </c>
      <c r="P384">
        <v>4945</v>
      </c>
      <c r="Q384">
        <v>5643</v>
      </c>
      <c r="R384">
        <v>5600</v>
      </c>
      <c r="S384">
        <v>5546</v>
      </c>
      <c r="T384">
        <v>5436</v>
      </c>
      <c r="W384">
        <v>45.5</v>
      </c>
      <c r="X384">
        <v>58.3</v>
      </c>
      <c r="Y384">
        <v>64.3</v>
      </c>
      <c r="Z384">
        <v>68.900000000000006</v>
      </c>
      <c r="AA384">
        <v>71.099999999999994</v>
      </c>
      <c r="AB384">
        <v>72.400000000000006</v>
      </c>
      <c r="AC384">
        <v>72.599999999999994</v>
      </c>
    </row>
    <row r="385" spans="1:29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29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29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29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29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29" x14ac:dyDescent="0.3">
      <c r="A391" t="s">
        <v>233</v>
      </c>
    </row>
    <row r="392" spans="1:29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9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9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9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9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9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5803</v>
      </c>
      <c r="F398">
        <v>5785</v>
      </c>
      <c r="G398">
        <v>5943</v>
      </c>
      <c r="H398">
        <v>6019</v>
      </c>
      <c r="I398">
        <v>5960</v>
      </c>
      <c r="J398">
        <v>5758</v>
      </c>
      <c r="K398">
        <v>5832</v>
      </c>
      <c r="N398">
        <v>2950</v>
      </c>
      <c r="O398">
        <v>3473</v>
      </c>
      <c r="P398">
        <v>3885</v>
      </c>
      <c r="Q398">
        <v>4079</v>
      </c>
      <c r="R398">
        <v>4172</v>
      </c>
      <c r="S398">
        <v>4088</v>
      </c>
      <c r="T398">
        <v>4130</v>
      </c>
      <c r="W398">
        <v>50.8</v>
      </c>
      <c r="X398">
        <v>60</v>
      </c>
      <c r="Y398">
        <v>65.400000000000006</v>
      </c>
      <c r="Z398">
        <v>67.8</v>
      </c>
      <c r="AA398">
        <v>70</v>
      </c>
      <c r="AB398">
        <v>71</v>
      </c>
      <c r="AC398">
        <v>70.8</v>
      </c>
    </row>
    <row r="399" spans="1:29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29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29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29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29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29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29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9535</v>
      </c>
      <c r="F406">
        <v>9274</v>
      </c>
      <c r="G406">
        <v>9408</v>
      </c>
      <c r="H406">
        <v>9621</v>
      </c>
      <c r="I406">
        <v>9573</v>
      </c>
      <c r="J406">
        <v>9532</v>
      </c>
      <c r="K406">
        <v>9430</v>
      </c>
      <c r="N406">
        <v>4918</v>
      </c>
      <c r="O406">
        <v>5745</v>
      </c>
      <c r="P406">
        <v>6390</v>
      </c>
      <c r="Q406">
        <v>6939</v>
      </c>
      <c r="R406">
        <v>6994</v>
      </c>
      <c r="S406">
        <v>7009</v>
      </c>
      <c r="T406">
        <v>6913</v>
      </c>
      <c r="W406">
        <v>51.6</v>
      </c>
      <c r="X406">
        <v>61.9</v>
      </c>
      <c r="Y406">
        <v>67.900000000000006</v>
      </c>
      <c r="Z406">
        <v>72.099999999999994</v>
      </c>
      <c r="AA406">
        <v>73.099999999999994</v>
      </c>
      <c r="AB406">
        <v>73.5</v>
      </c>
      <c r="AC406">
        <v>73.3</v>
      </c>
    </row>
    <row r="407" spans="1:29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29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29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29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29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29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29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29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29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8032</v>
      </c>
      <c r="F416">
        <v>7992</v>
      </c>
      <c r="G416">
        <v>7992</v>
      </c>
      <c r="H416">
        <v>8284</v>
      </c>
      <c r="I416">
        <v>8302</v>
      </c>
      <c r="J416">
        <v>8025</v>
      </c>
      <c r="K416">
        <v>7900</v>
      </c>
      <c r="N416">
        <v>3730</v>
      </c>
      <c r="O416">
        <v>4541</v>
      </c>
      <c r="P416">
        <v>5230</v>
      </c>
      <c r="Q416">
        <v>5673</v>
      </c>
      <c r="R416">
        <v>5700</v>
      </c>
      <c r="S416">
        <v>5634</v>
      </c>
      <c r="T416">
        <v>5465</v>
      </c>
      <c r="W416">
        <v>46.4</v>
      </c>
      <c r="X416">
        <v>56.8</v>
      </c>
      <c r="Y416">
        <v>65.400000000000006</v>
      </c>
      <c r="Z416">
        <v>68.5</v>
      </c>
      <c r="AA416">
        <v>68.7</v>
      </c>
      <c r="AB416">
        <v>70.2</v>
      </c>
      <c r="AC416">
        <v>69.2</v>
      </c>
    </row>
    <row r="417" spans="1:29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29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29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29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29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29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29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29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29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29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13707</v>
      </c>
      <c r="F427">
        <v>13521</v>
      </c>
      <c r="G427">
        <v>13753</v>
      </c>
      <c r="H427">
        <v>14098</v>
      </c>
      <c r="I427">
        <v>14019</v>
      </c>
      <c r="J427">
        <v>13395</v>
      </c>
      <c r="K427">
        <v>13466</v>
      </c>
      <c r="N427">
        <v>6819</v>
      </c>
      <c r="O427">
        <v>8336</v>
      </c>
      <c r="P427">
        <v>9846</v>
      </c>
      <c r="Q427">
        <v>10588</v>
      </c>
      <c r="R427">
        <v>10745</v>
      </c>
      <c r="S427">
        <v>10432</v>
      </c>
      <c r="T427">
        <v>10481</v>
      </c>
      <c r="W427">
        <v>49.7</v>
      </c>
      <c r="X427">
        <v>61.7</v>
      </c>
      <c r="Y427">
        <v>71.599999999999994</v>
      </c>
      <c r="Z427">
        <v>75.099999999999994</v>
      </c>
      <c r="AA427">
        <v>76.599999999999994</v>
      </c>
      <c r="AB427">
        <v>77.900000000000006</v>
      </c>
      <c r="AC427">
        <v>77.8</v>
      </c>
    </row>
    <row r="428" spans="1:29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29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29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29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29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29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29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29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29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29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29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29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6315</v>
      </c>
      <c r="F440">
        <v>6193</v>
      </c>
      <c r="G440">
        <v>6307</v>
      </c>
      <c r="H440">
        <v>6627</v>
      </c>
      <c r="I440">
        <v>6605</v>
      </c>
      <c r="J440">
        <v>6525</v>
      </c>
      <c r="K440">
        <v>6453</v>
      </c>
      <c r="N440">
        <v>2604</v>
      </c>
      <c r="O440">
        <v>3559</v>
      </c>
      <c r="P440">
        <v>4074</v>
      </c>
      <c r="Q440">
        <v>4583</v>
      </c>
      <c r="R440">
        <v>4667</v>
      </c>
      <c r="S440">
        <v>4617</v>
      </c>
      <c r="T440">
        <v>4589</v>
      </c>
      <c r="W440">
        <v>41.2</v>
      </c>
      <c r="X440">
        <v>57.5</v>
      </c>
      <c r="Y440">
        <v>64.599999999999994</v>
      </c>
      <c r="Z440">
        <v>69.2</v>
      </c>
      <c r="AA440">
        <v>70.7</v>
      </c>
      <c r="AB440">
        <v>70.8</v>
      </c>
      <c r="AC440">
        <v>71.099999999999994</v>
      </c>
    </row>
    <row r="441" spans="1:29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29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29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29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29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29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9249</v>
      </c>
      <c r="F447">
        <v>9252</v>
      </c>
      <c r="G447">
        <v>9358</v>
      </c>
      <c r="H447">
        <v>9731</v>
      </c>
      <c r="I447">
        <v>9804</v>
      </c>
      <c r="J447">
        <v>9458</v>
      </c>
      <c r="K447">
        <v>9238</v>
      </c>
      <c r="N447">
        <v>4634</v>
      </c>
      <c r="O447">
        <v>5309</v>
      </c>
      <c r="P447">
        <v>5767</v>
      </c>
      <c r="Q447">
        <v>6472</v>
      </c>
      <c r="R447">
        <v>6716</v>
      </c>
      <c r="S447">
        <v>6605</v>
      </c>
      <c r="T447">
        <v>6533</v>
      </c>
      <c r="W447">
        <v>50.1</v>
      </c>
      <c r="X447">
        <v>57.4</v>
      </c>
      <c r="Y447">
        <v>61.6</v>
      </c>
      <c r="Z447">
        <v>66.5</v>
      </c>
      <c r="AA447">
        <v>68.5</v>
      </c>
      <c r="AB447">
        <v>69.8</v>
      </c>
      <c r="AC447">
        <v>70.7</v>
      </c>
    </row>
    <row r="448" spans="1:29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29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29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29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29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29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29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29" x14ac:dyDescent="0.3">
      <c r="A456" t="s">
        <v>307</v>
      </c>
      <c r="B456" t="s">
        <v>307</v>
      </c>
      <c r="E456">
        <v>5375</v>
      </c>
      <c r="F456">
        <v>5291</v>
      </c>
      <c r="G456">
        <v>5535</v>
      </c>
      <c r="H456">
        <v>5762</v>
      </c>
      <c r="I456">
        <v>5596</v>
      </c>
      <c r="J456">
        <v>5447</v>
      </c>
      <c r="K456">
        <v>5466</v>
      </c>
      <c r="N456">
        <v>2730</v>
      </c>
      <c r="O456">
        <v>3015</v>
      </c>
      <c r="P456">
        <v>3583</v>
      </c>
      <c r="Q456">
        <v>4025</v>
      </c>
      <c r="R456">
        <v>3907</v>
      </c>
      <c r="S456">
        <v>3879</v>
      </c>
      <c r="T456">
        <v>3905</v>
      </c>
      <c r="W456">
        <v>50.8</v>
      </c>
      <c r="X456">
        <v>57</v>
      </c>
      <c r="Y456">
        <v>64.7</v>
      </c>
      <c r="Z456">
        <v>69.900000000000006</v>
      </c>
      <c r="AA456">
        <v>69.8</v>
      </c>
      <c r="AB456">
        <v>71.2</v>
      </c>
      <c r="AC456">
        <v>71.400000000000006</v>
      </c>
    </row>
    <row r="457" spans="1:29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9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9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9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9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6136</v>
      </c>
      <c r="F462">
        <v>6188</v>
      </c>
      <c r="G462">
        <v>6395</v>
      </c>
      <c r="H462">
        <v>6450</v>
      </c>
      <c r="I462">
        <v>6651</v>
      </c>
      <c r="J462">
        <v>6465</v>
      </c>
      <c r="K462">
        <v>6241</v>
      </c>
      <c r="N462">
        <v>2901</v>
      </c>
      <c r="O462">
        <v>3502</v>
      </c>
      <c r="P462">
        <v>4152</v>
      </c>
      <c r="Q462">
        <v>4317</v>
      </c>
      <c r="R462">
        <v>4550</v>
      </c>
      <c r="S462">
        <v>4528</v>
      </c>
      <c r="T462">
        <v>4441</v>
      </c>
      <c r="W462">
        <v>47.3</v>
      </c>
      <c r="X462">
        <v>56.6</v>
      </c>
      <c r="Y462">
        <v>64.900000000000006</v>
      </c>
      <c r="Z462">
        <v>66.900000000000006</v>
      </c>
      <c r="AA462">
        <v>68.400000000000006</v>
      </c>
      <c r="AB462">
        <v>70</v>
      </c>
      <c r="AC462">
        <v>71.2</v>
      </c>
    </row>
    <row r="463" spans="1:29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29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29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29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29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29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29" x14ac:dyDescent="0.3">
      <c r="B474" t="s">
        <v>8</v>
      </c>
      <c r="C474" t="s">
        <v>8</v>
      </c>
      <c r="E474">
        <f>SUMIFS(E10:E468,$C10:$C468,$C474,$D10:$D468,"UA")+SUMIFS(E10:E468,$C10:$C468,$C474,$D10:$D468,"L")+SUMIFS(E10:E468,$C10:$C468,$C474,$D10:$D468,"MD")+SUMIFS(E10:E468,$C10:$C468,$C474,$D10:$D468,"SC")</f>
        <v>102681</v>
      </c>
      <c r="F474">
        <f t="shared" ref="F474:K474" si="0">SUMIFS(F10:F468,$C10:$C468,$C474,$D10:$D468,"UA")+SUMIFS(F10:F468,$C10:$C468,$C474,$D10:$D468,"L")+SUMIFS(F10:F468,$C10:$C468,$C474,$D10:$D468,"MD")+SUMIFS(F10:F468,$C10:$C468,$C474,$D10:$D468,"SC")</f>
        <v>101379</v>
      </c>
      <c r="G474">
        <f t="shared" si="0"/>
        <v>103204</v>
      </c>
      <c r="H474">
        <f t="shared" si="0"/>
        <v>106198</v>
      </c>
      <c r="I474">
        <f t="shared" si="0"/>
        <v>106016</v>
      </c>
      <c r="J474">
        <f t="shared" si="0"/>
        <v>103150</v>
      </c>
      <c r="K474">
        <f t="shared" si="0"/>
        <v>100528</v>
      </c>
      <c r="N474">
        <f t="shared" ref="N474:T474" si="1">SUMIFS(N10:N468,$C10:$C468,$C474,$D10:$D468,"UA")+SUMIFS(N10:N468,$C10:$C468,$C474,$D10:$D468,"L")+SUMIFS(N10:N468,$C10:$C468,$C474,$D10:$D468,"MD")+SUMIFS(N10:N468,$C10:$C468,$C474,$D10:$D468,"SC")</f>
        <v>50630</v>
      </c>
      <c r="O474">
        <f t="shared" si="1"/>
        <v>59991</v>
      </c>
      <c r="P474">
        <f t="shared" si="1"/>
        <v>66745</v>
      </c>
      <c r="Q474">
        <f t="shared" si="1"/>
        <v>72230</v>
      </c>
      <c r="R474">
        <f t="shared" si="1"/>
        <v>73589</v>
      </c>
      <c r="S474">
        <f t="shared" si="1"/>
        <v>72593</v>
      </c>
      <c r="T474">
        <f t="shared" si="1"/>
        <v>71456</v>
      </c>
      <c r="W474">
        <f>100*N474/E474</f>
        <v>49.308051148703264</v>
      </c>
      <c r="X474">
        <f t="shared" ref="X474:AC474" si="2">100*O474/F474</f>
        <v>59.174977066256325</v>
      </c>
      <c r="Y474">
        <f t="shared" si="2"/>
        <v>64.672880896089296</v>
      </c>
      <c r="Z474">
        <f t="shared" si="2"/>
        <v>68.014463549219386</v>
      </c>
      <c r="AA474">
        <f t="shared" si="2"/>
        <v>69.413107455478425</v>
      </c>
      <c r="AB474">
        <f t="shared" si="2"/>
        <v>70.37615123606399</v>
      </c>
      <c r="AC474">
        <f t="shared" si="2"/>
        <v>71.080693936017823</v>
      </c>
    </row>
    <row r="475" spans="2:29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3056.6363636363635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2998</v>
      </c>
      <c r="G475">
        <f t="shared" si="3"/>
        <v>3082.090909090909</v>
      </c>
      <c r="H475">
        <f t="shared" si="3"/>
        <v>3167.2727272727275</v>
      </c>
      <c r="I475">
        <f t="shared" si="3"/>
        <v>3169.2727272727275</v>
      </c>
      <c r="J475">
        <f t="shared" si="3"/>
        <v>3107.2727272727275</v>
      </c>
      <c r="K475">
        <f t="shared" si="3"/>
        <v>3049.5833333333335</v>
      </c>
      <c r="N475">
        <f t="shared" si="3"/>
        <v>1442</v>
      </c>
      <c r="O475">
        <f t="shared" si="3"/>
        <v>1715.1818181818182</v>
      </c>
    </row>
    <row r="476" spans="2:29" x14ac:dyDescent="0.3">
      <c r="E476">
        <f>AVERAGEIF($C10:$C468,$C474,E10:E468)</f>
        <v>4889.5714285714284</v>
      </c>
      <c r="F476">
        <f t="shared" ref="F476:J476" si="4">AVERAGEIF($C10:$C468,$C474,F10:F468)</f>
        <v>4827.5714285714284</v>
      </c>
      <c r="G476">
        <f t="shared" si="4"/>
        <v>4914.4761904761908</v>
      </c>
      <c r="H476">
        <f t="shared" si="4"/>
        <v>5057.0476190476193</v>
      </c>
      <c r="I476">
        <f t="shared" si="4"/>
        <v>5048.3809523809523</v>
      </c>
      <c r="J476">
        <f t="shared" si="4"/>
        <v>4911.9047619047615</v>
      </c>
      <c r="K476">
        <f t="shared" ref="K476" si="5">AVERAGEIF($C10:$C468,$C474,K10:K468)</f>
        <v>4787.0476190476193</v>
      </c>
      <c r="N476">
        <f t="shared" ref="N476:O476" si="6">AVERAGEIF($C10:$C468,$C474,N10:N468)</f>
        <v>2410.9523809523807</v>
      </c>
      <c r="O476">
        <f t="shared" si="6"/>
        <v>2856.7142857142858</v>
      </c>
    </row>
    <row r="480" spans="2:29" x14ac:dyDescent="0.3">
      <c r="E480">
        <f>SUMIF(C10:C468,C474,E10:E468)</f>
        <v>102681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DAD57-C354-4B73-8B61-CC023DAE9A59}">
  <sheetPr codeName="Sheet5"/>
  <dimension ref="A1:K476"/>
  <sheetViews>
    <sheetView topLeftCell="A452" zoomScaleNormal="100" workbookViewId="0">
      <selection activeCell="G469" sqref="G469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11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</row>
    <row r="3" spans="1:11" x14ac:dyDescent="0.3">
      <c r="E3" t="s">
        <v>1332</v>
      </c>
    </row>
    <row r="4" spans="1:11" x14ac:dyDescent="0.3">
      <c r="A4" t="s">
        <v>1284</v>
      </c>
      <c r="B4" t="s">
        <v>1285</v>
      </c>
      <c r="E4">
        <v>2016</v>
      </c>
      <c r="F4">
        <v>2017</v>
      </c>
      <c r="G4">
        <v>2018</v>
      </c>
      <c r="H4">
        <v>2019</v>
      </c>
      <c r="I4">
        <v>2020</v>
      </c>
      <c r="J4">
        <v>2021</v>
      </c>
      <c r="K4">
        <v>2022</v>
      </c>
    </row>
    <row r="6" spans="1:11" x14ac:dyDescent="0.3">
      <c r="A6" t="s">
        <v>3</v>
      </c>
      <c r="B6" t="s">
        <v>3</v>
      </c>
      <c r="E6">
        <v>54</v>
      </c>
      <c r="F6">
        <v>62</v>
      </c>
      <c r="G6">
        <v>65</v>
      </c>
      <c r="H6">
        <v>65</v>
      </c>
      <c r="K6">
        <v>58</v>
      </c>
    </row>
    <row r="8" spans="1:11" x14ac:dyDescent="0.3">
      <c r="A8" t="s">
        <v>1325</v>
      </c>
    </row>
    <row r="10" spans="1:11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54</v>
      </c>
      <c r="F10">
        <v>63</v>
      </c>
      <c r="G10">
        <v>66</v>
      </c>
      <c r="H10">
        <v>67</v>
      </c>
      <c r="K10">
        <v>58</v>
      </c>
    </row>
    <row r="11" spans="1:11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42</v>
      </c>
      <c r="F11">
        <v>53</v>
      </c>
      <c r="G11">
        <v>48</v>
      </c>
      <c r="H11">
        <v>54</v>
      </c>
      <c r="K11">
        <v>49</v>
      </c>
    </row>
    <row r="12" spans="1:11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51</v>
      </c>
      <c r="F12">
        <v>60</v>
      </c>
      <c r="G12">
        <v>66</v>
      </c>
      <c r="H12">
        <v>66</v>
      </c>
      <c r="K12">
        <v>59</v>
      </c>
    </row>
    <row r="13" spans="1:11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48</v>
      </c>
      <c r="F13">
        <v>62</v>
      </c>
      <c r="G13">
        <v>62</v>
      </c>
      <c r="H13">
        <v>67</v>
      </c>
      <c r="K13">
        <v>51</v>
      </c>
    </row>
    <row r="14" spans="1:11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54</v>
      </c>
      <c r="F14">
        <v>63</v>
      </c>
      <c r="G14">
        <v>67</v>
      </c>
      <c r="H14">
        <v>0</v>
      </c>
      <c r="K14">
        <v>0</v>
      </c>
    </row>
    <row r="15" spans="1:11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H15">
        <v>67</v>
      </c>
      <c r="K15">
        <v>60</v>
      </c>
    </row>
    <row r="16" spans="1:11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52</v>
      </c>
      <c r="F16">
        <v>57</v>
      </c>
      <c r="G16">
        <v>64</v>
      </c>
      <c r="H16">
        <v>65</v>
      </c>
      <c r="K16">
        <v>58</v>
      </c>
    </row>
    <row r="17" spans="2:11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58</v>
      </c>
      <c r="F17">
        <v>64</v>
      </c>
      <c r="G17">
        <v>67</v>
      </c>
      <c r="H17">
        <v>67</v>
      </c>
      <c r="K17">
        <v>59</v>
      </c>
    </row>
    <row r="18" spans="2:11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54</v>
      </c>
      <c r="F18">
        <v>61</v>
      </c>
      <c r="G18">
        <v>63</v>
      </c>
      <c r="H18">
        <v>65</v>
      </c>
      <c r="K18">
        <v>57</v>
      </c>
    </row>
    <row r="19" spans="2:11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</row>
    <row r="20" spans="2:11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51</v>
      </c>
      <c r="F20">
        <v>58</v>
      </c>
      <c r="G20">
        <v>62</v>
      </c>
      <c r="H20">
        <v>61</v>
      </c>
      <c r="K20">
        <v>53</v>
      </c>
    </row>
    <row r="21" spans="2:11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52</v>
      </c>
      <c r="F21">
        <v>64</v>
      </c>
      <c r="G21">
        <v>68</v>
      </c>
      <c r="H21">
        <v>66</v>
      </c>
      <c r="K21">
        <v>60</v>
      </c>
    </row>
    <row r="22" spans="2:11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53</v>
      </c>
      <c r="F22">
        <v>59</v>
      </c>
      <c r="G22">
        <v>64</v>
      </c>
      <c r="H22">
        <v>64</v>
      </c>
      <c r="K22">
        <v>58</v>
      </c>
    </row>
    <row r="23" spans="2:11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51</v>
      </c>
      <c r="F23">
        <v>58</v>
      </c>
      <c r="G23">
        <v>61</v>
      </c>
      <c r="H23">
        <v>61</v>
      </c>
      <c r="K23">
        <v>54</v>
      </c>
    </row>
    <row r="24" spans="2:11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59</v>
      </c>
      <c r="F24">
        <v>64</v>
      </c>
      <c r="G24">
        <v>68</v>
      </c>
      <c r="H24">
        <v>65</v>
      </c>
      <c r="K24">
        <v>56</v>
      </c>
    </row>
    <row r="25" spans="2:11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56</v>
      </c>
      <c r="F25">
        <v>61</v>
      </c>
      <c r="G25">
        <v>65</v>
      </c>
      <c r="H25">
        <v>66</v>
      </c>
      <c r="K25">
        <v>55</v>
      </c>
    </row>
    <row r="26" spans="2:11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48</v>
      </c>
      <c r="F26">
        <v>55</v>
      </c>
      <c r="G26">
        <v>60</v>
      </c>
      <c r="H26">
        <v>61</v>
      </c>
      <c r="K26">
        <v>53</v>
      </c>
    </row>
    <row r="27" spans="2:11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0</v>
      </c>
      <c r="H27">
        <v>61</v>
      </c>
      <c r="K27">
        <v>55</v>
      </c>
    </row>
    <row r="28" spans="2:11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53</v>
      </c>
      <c r="F28">
        <v>61</v>
      </c>
      <c r="G28">
        <v>64</v>
      </c>
      <c r="H28">
        <v>65</v>
      </c>
      <c r="K28">
        <v>56</v>
      </c>
    </row>
    <row r="29" spans="2:11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47</v>
      </c>
      <c r="F29">
        <v>56</v>
      </c>
      <c r="G29">
        <v>63</v>
      </c>
      <c r="H29">
        <v>60</v>
      </c>
      <c r="K29">
        <v>58</v>
      </c>
    </row>
    <row r="30" spans="2:11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53</v>
      </c>
      <c r="F30">
        <v>65</v>
      </c>
      <c r="G30">
        <v>67</v>
      </c>
      <c r="H30">
        <v>68</v>
      </c>
      <c r="K30">
        <v>63</v>
      </c>
    </row>
    <row r="31" spans="2:11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52</v>
      </c>
      <c r="F31">
        <v>60</v>
      </c>
      <c r="G31">
        <v>68</v>
      </c>
      <c r="H31">
        <v>69</v>
      </c>
      <c r="K31">
        <v>60</v>
      </c>
    </row>
    <row r="32" spans="2:11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49</v>
      </c>
      <c r="F32">
        <v>55</v>
      </c>
      <c r="G32">
        <v>54</v>
      </c>
      <c r="H32">
        <v>59</v>
      </c>
      <c r="K32">
        <v>47</v>
      </c>
    </row>
    <row r="33" spans="2:11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</row>
    <row r="34" spans="2:11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53</v>
      </c>
      <c r="F34">
        <v>63</v>
      </c>
      <c r="G34">
        <v>67</v>
      </c>
      <c r="H34">
        <v>68</v>
      </c>
      <c r="K34">
        <v>57</v>
      </c>
    </row>
    <row r="35" spans="2:11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51</v>
      </c>
      <c r="F35">
        <v>58</v>
      </c>
      <c r="G35">
        <v>62</v>
      </c>
      <c r="H35">
        <v>63</v>
      </c>
      <c r="K35">
        <v>57</v>
      </c>
    </row>
    <row r="36" spans="2:11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45</v>
      </c>
      <c r="F36">
        <v>55</v>
      </c>
      <c r="G36">
        <v>59</v>
      </c>
      <c r="H36">
        <v>61</v>
      </c>
      <c r="K36">
        <v>60</v>
      </c>
    </row>
    <row r="37" spans="2:11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49</v>
      </c>
      <c r="F37">
        <v>58</v>
      </c>
      <c r="G37">
        <v>63</v>
      </c>
      <c r="H37">
        <v>64</v>
      </c>
      <c r="K37">
        <v>56</v>
      </c>
    </row>
    <row r="38" spans="2:11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49</v>
      </c>
      <c r="F38">
        <v>61</v>
      </c>
      <c r="G38">
        <v>63</v>
      </c>
      <c r="H38">
        <v>64</v>
      </c>
      <c r="K38">
        <v>57</v>
      </c>
    </row>
    <row r="39" spans="2:11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56</v>
      </c>
      <c r="F39">
        <v>63</v>
      </c>
      <c r="G39">
        <v>65</v>
      </c>
      <c r="H39">
        <v>66</v>
      </c>
      <c r="K39">
        <v>58</v>
      </c>
    </row>
    <row r="40" spans="2:11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51</v>
      </c>
      <c r="F40">
        <v>59</v>
      </c>
      <c r="G40">
        <v>65</v>
      </c>
      <c r="H40">
        <v>65</v>
      </c>
      <c r="K40">
        <v>60</v>
      </c>
    </row>
    <row r="41" spans="2:11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48</v>
      </c>
      <c r="F41">
        <v>59</v>
      </c>
      <c r="G41">
        <v>65</v>
      </c>
      <c r="H41">
        <v>66</v>
      </c>
      <c r="K41">
        <v>58</v>
      </c>
    </row>
    <row r="42" spans="2:11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57</v>
      </c>
      <c r="F42">
        <v>59</v>
      </c>
      <c r="G42">
        <v>64</v>
      </c>
      <c r="H42">
        <v>65</v>
      </c>
      <c r="K42">
        <v>59</v>
      </c>
    </row>
    <row r="43" spans="2:11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56</v>
      </c>
      <c r="F43">
        <v>61</v>
      </c>
      <c r="G43">
        <v>65</v>
      </c>
      <c r="H43">
        <v>66</v>
      </c>
      <c r="K43">
        <v>56</v>
      </c>
    </row>
    <row r="44" spans="2:11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50</v>
      </c>
      <c r="F44">
        <v>59</v>
      </c>
      <c r="G44">
        <v>62</v>
      </c>
      <c r="H44">
        <v>63</v>
      </c>
      <c r="K44">
        <v>54</v>
      </c>
    </row>
    <row r="45" spans="2:11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43</v>
      </c>
      <c r="F45">
        <v>52</v>
      </c>
      <c r="G45">
        <v>54</v>
      </c>
      <c r="H45">
        <v>56</v>
      </c>
      <c r="K45">
        <v>52</v>
      </c>
    </row>
    <row r="46" spans="2:11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54</v>
      </c>
      <c r="F46">
        <v>60</v>
      </c>
      <c r="G46">
        <v>63</v>
      </c>
      <c r="H46">
        <v>64</v>
      </c>
      <c r="K46">
        <v>59</v>
      </c>
    </row>
    <row r="47" spans="2:11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54</v>
      </c>
      <c r="F47">
        <v>59</v>
      </c>
      <c r="G47">
        <v>61</v>
      </c>
      <c r="H47">
        <v>0</v>
      </c>
      <c r="K47">
        <v>0</v>
      </c>
    </row>
    <row r="48" spans="2:11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48</v>
      </c>
      <c r="F48">
        <v>57</v>
      </c>
      <c r="G48">
        <v>56</v>
      </c>
      <c r="H48">
        <v>58</v>
      </c>
      <c r="K48">
        <v>48</v>
      </c>
    </row>
    <row r="49" spans="2:11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56</v>
      </c>
      <c r="F49">
        <v>59</v>
      </c>
      <c r="G49">
        <v>60</v>
      </c>
      <c r="H49">
        <v>63</v>
      </c>
      <c r="K49">
        <v>54</v>
      </c>
    </row>
    <row r="50" spans="2:11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60</v>
      </c>
      <c r="F50">
        <v>69</v>
      </c>
      <c r="G50">
        <v>71</v>
      </c>
      <c r="H50">
        <v>70</v>
      </c>
      <c r="K50">
        <v>65</v>
      </c>
    </row>
    <row r="51" spans="2:11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53</v>
      </c>
      <c r="F51">
        <v>67</v>
      </c>
      <c r="G51">
        <v>66</v>
      </c>
      <c r="H51">
        <v>67</v>
      </c>
      <c r="K51">
        <v>63</v>
      </c>
    </row>
    <row r="52" spans="2:11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51</v>
      </c>
      <c r="F52">
        <v>62</v>
      </c>
      <c r="G52">
        <v>63</v>
      </c>
      <c r="H52">
        <v>65</v>
      </c>
      <c r="K52">
        <v>53</v>
      </c>
    </row>
    <row r="53" spans="2:11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55</v>
      </c>
      <c r="F53">
        <v>63</v>
      </c>
      <c r="G53">
        <v>69</v>
      </c>
      <c r="H53">
        <v>69</v>
      </c>
      <c r="K53">
        <v>62</v>
      </c>
    </row>
    <row r="54" spans="2:11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53</v>
      </c>
      <c r="F54">
        <v>60</v>
      </c>
      <c r="G54">
        <v>63</v>
      </c>
      <c r="H54">
        <v>67</v>
      </c>
      <c r="K54">
        <v>58</v>
      </c>
    </row>
    <row r="55" spans="2:11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54</v>
      </c>
      <c r="F55">
        <v>62</v>
      </c>
      <c r="G55">
        <v>66</v>
      </c>
      <c r="H55">
        <v>64</v>
      </c>
      <c r="K55">
        <v>51</v>
      </c>
    </row>
    <row r="56" spans="2:11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56</v>
      </c>
      <c r="F56">
        <v>66</v>
      </c>
      <c r="G56">
        <v>69</v>
      </c>
      <c r="H56">
        <v>68</v>
      </c>
      <c r="K56">
        <v>56</v>
      </c>
    </row>
    <row r="57" spans="2:11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54</v>
      </c>
      <c r="F57">
        <v>64</v>
      </c>
      <c r="G57">
        <v>71</v>
      </c>
      <c r="H57">
        <v>71</v>
      </c>
      <c r="K57">
        <v>64</v>
      </c>
    </row>
    <row r="58" spans="2:11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45</v>
      </c>
      <c r="F58">
        <v>56</v>
      </c>
      <c r="G58">
        <v>58</v>
      </c>
      <c r="H58">
        <v>60</v>
      </c>
      <c r="K58">
        <v>54</v>
      </c>
    </row>
    <row r="59" spans="2:11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46</v>
      </c>
      <c r="F59">
        <v>62</v>
      </c>
      <c r="G59">
        <v>63</v>
      </c>
      <c r="H59">
        <v>62</v>
      </c>
      <c r="K59">
        <v>58</v>
      </c>
    </row>
    <row r="60" spans="2:11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56</v>
      </c>
      <c r="F60">
        <v>61</v>
      </c>
      <c r="G60">
        <v>67</v>
      </c>
      <c r="H60">
        <v>65</v>
      </c>
      <c r="K60">
        <v>56</v>
      </c>
    </row>
    <row r="61" spans="2:11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51</v>
      </c>
      <c r="F61">
        <v>62</v>
      </c>
      <c r="G61">
        <v>66</v>
      </c>
      <c r="H61">
        <v>70</v>
      </c>
      <c r="K61">
        <v>62</v>
      </c>
    </row>
    <row r="62" spans="2:11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51</v>
      </c>
      <c r="F62">
        <v>60</v>
      </c>
      <c r="G62">
        <v>63</v>
      </c>
      <c r="H62">
        <v>66</v>
      </c>
      <c r="K62">
        <v>56</v>
      </c>
    </row>
    <row r="63" spans="2:11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61</v>
      </c>
      <c r="F63">
        <v>70</v>
      </c>
      <c r="G63">
        <v>71</v>
      </c>
      <c r="H63">
        <v>73</v>
      </c>
      <c r="K63">
        <v>66</v>
      </c>
    </row>
    <row r="64" spans="2:11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56</v>
      </c>
      <c r="F64">
        <v>62</v>
      </c>
      <c r="G64">
        <v>64</v>
      </c>
      <c r="H64">
        <v>64</v>
      </c>
      <c r="K64">
        <v>56</v>
      </c>
    </row>
    <row r="65" spans="2:11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54</v>
      </c>
      <c r="F65">
        <v>59</v>
      </c>
      <c r="G65">
        <v>63</v>
      </c>
      <c r="H65">
        <v>64</v>
      </c>
      <c r="K65">
        <v>57</v>
      </c>
    </row>
    <row r="66" spans="2:11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59</v>
      </c>
      <c r="F66">
        <v>66</v>
      </c>
      <c r="G66">
        <v>69</v>
      </c>
      <c r="H66">
        <v>67</v>
      </c>
      <c r="K66">
        <v>63</v>
      </c>
    </row>
    <row r="67" spans="2:11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61</v>
      </c>
      <c r="F67">
        <v>70</v>
      </c>
      <c r="G67">
        <v>72</v>
      </c>
      <c r="H67">
        <v>74</v>
      </c>
      <c r="K67">
        <v>66</v>
      </c>
    </row>
    <row r="68" spans="2:11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52</v>
      </c>
      <c r="F68">
        <v>61</v>
      </c>
      <c r="G68">
        <v>66</v>
      </c>
      <c r="H68">
        <v>68</v>
      </c>
      <c r="K68">
        <v>64</v>
      </c>
    </row>
    <row r="72" spans="2:11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58</v>
      </c>
      <c r="F72">
        <v>66</v>
      </c>
      <c r="G72">
        <v>67</v>
      </c>
      <c r="H72">
        <v>66</v>
      </c>
      <c r="K72">
        <v>60</v>
      </c>
    </row>
    <row r="73" spans="2:11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59</v>
      </c>
      <c r="F73">
        <v>69</v>
      </c>
      <c r="G73">
        <v>73</v>
      </c>
      <c r="H73">
        <v>73</v>
      </c>
      <c r="K73">
        <v>65</v>
      </c>
    </row>
    <row r="74" spans="2:11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59</v>
      </c>
      <c r="F74">
        <v>65</v>
      </c>
      <c r="G74">
        <v>70</v>
      </c>
      <c r="H74">
        <v>70</v>
      </c>
      <c r="K74">
        <v>65</v>
      </c>
    </row>
    <row r="75" spans="2:11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55</v>
      </c>
      <c r="F75">
        <v>61</v>
      </c>
      <c r="G75">
        <v>63</v>
      </c>
      <c r="H75">
        <v>68</v>
      </c>
      <c r="K75">
        <v>61</v>
      </c>
    </row>
    <row r="76" spans="2:11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67</v>
      </c>
      <c r="F76">
        <v>76</v>
      </c>
      <c r="G76">
        <v>75</v>
      </c>
      <c r="H76">
        <v>75</v>
      </c>
      <c r="K76">
        <v>68</v>
      </c>
    </row>
    <row r="77" spans="2:11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61</v>
      </c>
      <c r="F77">
        <v>67</v>
      </c>
      <c r="G77">
        <v>72</v>
      </c>
      <c r="H77">
        <v>73</v>
      </c>
      <c r="K77">
        <v>70</v>
      </c>
    </row>
    <row r="78" spans="2:11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</row>
    <row r="79" spans="2:11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55</v>
      </c>
      <c r="F79">
        <v>64</v>
      </c>
      <c r="G79">
        <v>67</v>
      </c>
      <c r="H79">
        <v>67</v>
      </c>
      <c r="K79">
        <v>60</v>
      </c>
    </row>
    <row r="80" spans="2:11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55</v>
      </c>
      <c r="F80">
        <v>65</v>
      </c>
      <c r="G80">
        <v>68</v>
      </c>
      <c r="H80">
        <v>71</v>
      </c>
      <c r="K80">
        <v>65</v>
      </c>
    </row>
    <row r="81" spans="2:11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52</v>
      </c>
      <c r="F81">
        <v>61</v>
      </c>
      <c r="G81">
        <v>65</v>
      </c>
      <c r="H81">
        <v>67</v>
      </c>
      <c r="K81">
        <v>61</v>
      </c>
    </row>
    <row r="82" spans="2:11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64</v>
      </c>
      <c r="F82">
        <v>71</v>
      </c>
      <c r="G82">
        <v>69</v>
      </c>
      <c r="H82">
        <v>73</v>
      </c>
      <c r="K82">
        <v>67</v>
      </c>
    </row>
    <row r="83" spans="2:11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64</v>
      </c>
      <c r="F83">
        <v>72</v>
      </c>
      <c r="G83">
        <v>71</v>
      </c>
      <c r="H83">
        <v>66</v>
      </c>
      <c r="K83">
        <v>68</v>
      </c>
    </row>
    <row r="84" spans="2:11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61</v>
      </c>
      <c r="F84">
        <v>74</v>
      </c>
      <c r="G84">
        <v>74</v>
      </c>
      <c r="H84">
        <v>73</v>
      </c>
      <c r="K84">
        <v>70</v>
      </c>
    </row>
    <row r="85" spans="2:11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56</v>
      </c>
      <c r="F85">
        <v>65</v>
      </c>
      <c r="G85">
        <v>66</v>
      </c>
      <c r="H85">
        <v>66</v>
      </c>
      <c r="K85">
        <v>62</v>
      </c>
    </row>
    <row r="86" spans="2:11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62</v>
      </c>
      <c r="F86">
        <v>70</v>
      </c>
      <c r="G86">
        <v>71</v>
      </c>
      <c r="H86">
        <v>74</v>
      </c>
      <c r="K86">
        <v>69</v>
      </c>
    </row>
    <row r="87" spans="2:11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63</v>
      </c>
      <c r="F87">
        <v>72</v>
      </c>
      <c r="G87">
        <v>70</v>
      </c>
      <c r="H87">
        <v>72</v>
      </c>
      <c r="K87">
        <v>61</v>
      </c>
    </row>
    <row r="88" spans="2:11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57</v>
      </c>
      <c r="F88">
        <v>64</v>
      </c>
      <c r="G88">
        <v>66</v>
      </c>
      <c r="H88">
        <v>69</v>
      </c>
      <c r="K88">
        <v>60</v>
      </c>
    </row>
    <row r="89" spans="2:11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59</v>
      </c>
      <c r="F89">
        <v>64</v>
      </c>
      <c r="G89">
        <v>70</v>
      </c>
      <c r="H89">
        <v>70</v>
      </c>
      <c r="K89">
        <v>60</v>
      </c>
    </row>
    <row r="90" spans="2:11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57</v>
      </c>
      <c r="F90">
        <v>66</v>
      </c>
      <c r="G90">
        <v>69</v>
      </c>
      <c r="H90">
        <v>70</v>
      </c>
      <c r="K90">
        <v>61</v>
      </c>
    </row>
    <row r="91" spans="2:11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70</v>
      </c>
      <c r="F91">
        <v>76</v>
      </c>
      <c r="G91">
        <v>76</v>
      </c>
      <c r="H91">
        <v>77</v>
      </c>
      <c r="K91">
        <v>71</v>
      </c>
    </row>
    <row r="92" spans="2:11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60</v>
      </c>
      <c r="F92">
        <v>65</v>
      </c>
      <c r="G92">
        <v>71</v>
      </c>
      <c r="H92">
        <v>70</v>
      </c>
      <c r="K92">
        <v>65</v>
      </c>
    </row>
    <row r="93" spans="2:11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62</v>
      </c>
      <c r="F93">
        <v>68</v>
      </c>
      <c r="G93">
        <v>70</v>
      </c>
      <c r="H93">
        <v>71</v>
      </c>
      <c r="K93">
        <v>61</v>
      </c>
    </row>
    <row r="94" spans="2:11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56</v>
      </c>
      <c r="F94">
        <v>62</v>
      </c>
      <c r="G94">
        <v>68</v>
      </c>
      <c r="H94">
        <v>68</v>
      </c>
      <c r="K94">
        <v>57</v>
      </c>
    </row>
    <row r="95" spans="2:11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57</v>
      </c>
      <c r="F95">
        <v>66</v>
      </c>
      <c r="G95">
        <v>69</v>
      </c>
      <c r="H95">
        <v>69</v>
      </c>
      <c r="K95">
        <v>62</v>
      </c>
    </row>
    <row r="96" spans="2:11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62</v>
      </c>
      <c r="F96">
        <v>70</v>
      </c>
      <c r="G96">
        <v>76</v>
      </c>
      <c r="H96">
        <v>76</v>
      </c>
      <c r="K96">
        <v>68</v>
      </c>
    </row>
    <row r="97" spans="1:11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58</v>
      </c>
      <c r="F97">
        <v>67</v>
      </c>
      <c r="G97">
        <v>71</v>
      </c>
      <c r="H97">
        <v>73</v>
      </c>
      <c r="K97">
        <v>70</v>
      </c>
    </row>
    <row r="98" spans="1:11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67</v>
      </c>
      <c r="F98">
        <v>76</v>
      </c>
      <c r="G98">
        <v>81</v>
      </c>
      <c r="H98">
        <v>81</v>
      </c>
      <c r="K98">
        <v>75</v>
      </c>
    </row>
    <row r="99" spans="1:11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58</v>
      </c>
      <c r="F99">
        <v>64</v>
      </c>
      <c r="G99">
        <v>69</v>
      </c>
      <c r="H99">
        <v>68</v>
      </c>
      <c r="K99">
        <v>66</v>
      </c>
    </row>
    <row r="100" spans="1:11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65</v>
      </c>
      <c r="F100">
        <v>72</v>
      </c>
      <c r="G100">
        <v>74</v>
      </c>
      <c r="H100">
        <v>73</v>
      </c>
      <c r="K100">
        <v>68</v>
      </c>
    </row>
    <row r="101" spans="1:11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62</v>
      </c>
      <c r="F101">
        <v>68</v>
      </c>
      <c r="G101">
        <v>72</v>
      </c>
      <c r="H101">
        <v>72</v>
      </c>
      <c r="K101">
        <v>64</v>
      </c>
    </row>
    <row r="102" spans="1:11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57</v>
      </c>
      <c r="F102">
        <v>68</v>
      </c>
      <c r="G102">
        <v>70</v>
      </c>
      <c r="H102">
        <v>72</v>
      </c>
      <c r="K102">
        <v>68</v>
      </c>
    </row>
    <row r="103" spans="1:11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61</v>
      </c>
      <c r="F103">
        <v>69</v>
      </c>
      <c r="G103">
        <v>70</v>
      </c>
      <c r="H103">
        <v>70</v>
      </c>
      <c r="K103">
        <v>68</v>
      </c>
    </row>
    <row r="104" spans="1:11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58</v>
      </c>
      <c r="F104">
        <v>68</v>
      </c>
      <c r="G104">
        <v>72</v>
      </c>
      <c r="H104">
        <v>70</v>
      </c>
      <c r="K104">
        <v>64</v>
      </c>
    </row>
    <row r="108" spans="1:11" x14ac:dyDescent="0.3">
      <c r="A108" t="s">
        <v>1279</v>
      </c>
    </row>
    <row r="109" spans="1:11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56</v>
      </c>
      <c r="F109">
        <v>61</v>
      </c>
      <c r="G109">
        <v>66</v>
      </c>
      <c r="H109">
        <v>65</v>
      </c>
      <c r="K109">
        <v>62</v>
      </c>
    </row>
    <row r="110" spans="1:11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55</v>
      </c>
      <c r="F110">
        <v>63</v>
      </c>
      <c r="G110">
        <v>64</v>
      </c>
      <c r="H110">
        <v>65</v>
      </c>
      <c r="K110">
        <v>59</v>
      </c>
    </row>
    <row r="111" spans="1:11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52</v>
      </c>
      <c r="F111">
        <v>60</v>
      </c>
      <c r="G111">
        <v>62</v>
      </c>
      <c r="H111">
        <v>61</v>
      </c>
      <c r="K111">
        <v>51</v>
      </c>
    </row>
    <row r="112" spans="1:11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47</v>
      </c>
      <c r="F112">
        <v>57</v>
      </c>
      <c r="G112">
        <v>63</v>
      </c>
      <c r="H112">
        <v>63</v>
      </c>
      <c r="K112">
        <v>50</v>
      </c>
    </row>
    <row r="113" spans="1:11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51</v>
      </c>
      <c r="F113">
        <v>56</v>
      </c>
      <c r="G113">
        <v>60</v>
      </c>
      <c r="H113">
        <v>60</v>
      </c>
      <c r="K113">
        <v>56</v>
      </c>
    </row>
    <row r="114" spans="1:11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57</v>
      </c>
      <c r="F114">
        <v>61</v>
      </c>
      <c r="G114">
        <v>65</v>
      </c>
      <c r="H114">
        <v>65</v>
      </c>
      <c r="K114">
        <v>54</v>
      </c>
    </row>
    <row r="115" spans="1:11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58</v>
      </c>
      <c r="F115">
        <v>64</v>
      </c>
      <c r="G115">
        <v>67</v>
      </c>
      <c r="H115">
        <v>66</v>
      </c>
      <c r="K115">
        <v>62</v>
      </c>
    </row>
    <row r="116" spans="1:11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55</v>
      </c>
      <c r="F116">
        <v>60</v>
      </c>
      <c r="G116">
        <v>64</v>
      </c>
      <c r="H116">
        <v>63</v>
      </c>
      <c r="K116">
        <v>57</v>
      </c>
    </row>
    <row r="117" spans="1:11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66</v>
      </c>
      <c r="F117">
        <v>72</v>
      </c>
      <c r="G117">
        <v>76</v>
      </c>
      <c r="H117">
        <v>77</v>
      </c>
      <c r="K117">
        <v>67</v>
      </c>
    </row>
    <row r="118" spans="1:11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57</v>
      </c>
      <c r="F118">
        <v>66</v>
      </c>
      <c r="G118">
        <v>70</v>
      </c>
      <c r="H118">
        <v>67</v>
      </c>
      <c r="K118">
        <v>61</v>
      </c>
    </row>
    <row r="120" spans="1:11" x14ac:dyDescent="0.3">
      <c r="A120" t="s">
        <v>1280</v>
      </c>
    </row>
    <row r="121" spans="1:11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48</v>
      </c>
      <c r="F121">
        <v>58</v>
      </c>
      <c r="G121">
        <v>62</v>
      </c>
      <c r="H121">
        <v>63</v>
      </c>
      <c r="K121">
        <v>56</v>
      </c>
    </row>
    <row r="122" spans="1:11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46</v>
      </c>
      <c r="F122">
        <v>58</v>
      </c>
      <c r="G122">
        <v>62</v>
      </c>
      <c r="H122">
        <v>62</v>
      </c>
      <c r="K122">
        <v>53</v>
      </c>
    </row>
    <row r="123" spans="1:11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56</v>
      </c>
      <c r="F123">
        <v>64</v>
      </c>
      <c r="G123">
        <v>67</v>
      </c>
      <c r="H123">
        <v>63</v>
      </c>
      <c r="K123">
        <v>54</v>
      </c>
    </row>
    <row r="124" spans="1:11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53</v>
      </c>
      <c r="F124">
        <v>58</v>
      </c>
      <c r="G124">
        <v>63</v>
      </c>
      <c r="H124">
        <v>66</v>
      </c>
      <c r="K124">
        <v>57</v>
      </c>
    </row>
    <row r="125" spans="1:11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49</v>
      </c>
      <c r="F125">
        <v>57</v>
      </c>
      <c r="G125">
        <v>60</v>
      </c>
      <c r="H125">
        <v>60</v>
      </c>
      <c r="K125">
        <v>52</v>
      </c>
    </row>
    <row r="127" spans="1:11" x14ac:dyDescent="0.3">
      <c r="A127" t="s">
        <v>1281</v>
      </c>
    </row>
    <row r="128" spans="1:11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53</v>
      </c>
      <c r="F128">
        <v>59</v>
      </c>
      <c r="G128">
        <v>65</v>
      </c>
      <c r="H128">
        <v>66</v>
      </c>
      <c r="K128">
        <v>59</v>
      </c>
    </row>
    <row r="129" spans="1:11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46</v>
      </c>
      <c r="F129">
        <v>54</v>
      </c>
      <c r="G129">
        <v>60</v>
      </c>
      <c r="H129">
        <v>61</v>
      </c>
      <c r="K129">
        <v>55</v>
      </c>
    </row>
    <row r="130" spans="1:11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54</v>
      </c>
      <c r="F130">
        <v>61</v>
      </c>
      <c r="G130">
        <v>59</v>
      </c>
      <c r="H130">
        <v>61</v>
      </c>
      <c r="K130">
        <v>53</v>
      </c>
    </row>
    <row r="131" spans="1:11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52</v>
      </c>
      <c r="F131">
        <v>60</v>
      </c>
      <c r="G131">
        <v>62</v>
      </c>
      <c r="H131">
        <v>64</v>
      </c>
      <c r="K131">
        <v>55</v>
      </c>
    </row>
    <row r="133" spans="1:11" x14ac:dyDescent="0.3">
      <c r="A133" t="s">
        <v>1278</v>
      </c>
    </row>
    <row r="134" spans="1:11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61</v>
      </c>
      <c r="F134">
        <v>68</v>
      </c>
      <c r="G134">
        <v>71</v>
      </c>
      <c r="H134">
        <v>68</v>
      </c>
      <c r="K134">
        <v>59</v>
      </c>
    </row>
    <row r="135" spans="1:11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57</v>
      </c>
      <c r="F135">
        <v>63</v>
      </c>
      <c r="G135">
        <v>70</v>
      </c>
      <c r="H135">
        <v>66</v>
      </c>
      <c r="K135">
        <v>61</v>
      </c>
    </row>
    <row r="136" spans="1:11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56</v>
      </c>
      <c r="F136">
        <v>66</v>
      </c>
      <c r="G136">
        <v>68</v>
      </c>
      <c r="H136">
        <v>67</v>
      </c>
      <c r="K136">
        <v>61</v>
      </c>
    </row>
    <row r="137" spans="1:11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57</v>
      </c>
      <c r="F137">
        <v>65</v>
      </c>
      <c r="G137">
        <v>68</v>
      </c>
      <c r="H137">
        <v>66</v>
      </c>
      <c r="K137">
        <v>59</v>
      </c>
    </row>
    <row r="138" spans="1:11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61</v>
      </c>
      <c r="F138">
        <v>68</v>
      </c>
      <c r="G138">
        <v>67</v>
      </c>
      <c r="H138">
        <v>67</v>
      </c>
      <c r="K138">
        <v>59</v>
      </c>
    </row>
    <row r="140" spans="1:11" x14ac:dyDescent="0.3">
      <c r="A140" t="s">
        <v>1283</v>
      </c>
    </row>
    <row r="141" spans="1:11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47</v>
      </c>
      <c r="F141">
        <v>57</v>
      </c>
      <c r="G141">
        <v>61</v>
      </c>
      <c r="H141">
        <v>62</v>
      </c>
      <c r="K141">
        <v>57</v>
      </c>
    </row>
    <row r="142" spans="1:11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49</v>
      </c>
      <c r="F142">
        <v>58</v>
      </c>
      <c r="G142">
        <v>62</v>
      </c>
      <c r="H142">
        <v>62</v>
      </c>
      <c r="K142">
        <v>53</v>
      </c>
    </row>
    <row r="143" spans="1:11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49</v>
      </c>
      <c r="F143">
        <v>55</v>
      </c>
      <c r="G143">
        <v>58</v>
      </c>
      <c r="H143">
        <v>59</v>
      </c>
      <c r="K143">
        <v>53</v>
      </c>
    </row>
    <row r="144" spans="1:11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51</v>
      </c>
      <c r="F144">
        <v>58</v>
      </c>
      <c r="G144">
        <v>61</v>
      </c>
      <c r="H144">
        <v>62</v>
      </c>
      <c r="K144">
        <v>54</v>
      </c>
    </row>
    <row r="145" spans="1:11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58</v>
      </c>
      <c r="F145">
        <v>65</v>
      </c>
      <c r="G145">
        <v>66</v>
      </c>
      <c r="H145">
        <v>69</v>
      </c>
      <c r="K145">
        <v>61</v>
      </c>
    </row>
    <row r="146" spans="1:11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50</v>
      </c>
      <c r="F146">
        <v>53</v>
      </c>
      <c r="G146">
        <v>61</v>
      </c>
      <c r="H146">
        <v>61</v>
      </c>
      <c r="K146">
        <v>56</v>
      </c>
    </row>
    <row r="147" spans="1:11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53</v>
      </c>
      <c r="F147">
        <v>60</v>
      </c>
      <c r="G147">
        <v>67</v>
      </c>
      <c r="H147">
        <v>64</v>
      </c>
      <c r="K147">
        <v>60</v>
      </c>
    </row>
    <row r="149" spans="1:11" x14ac:dyDescent="0.3">
      <c r="A149" t="s">
        <v>1282</v>
      </c>
    </row>
    <row r="150" spans="1:11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47</v>
      </c>
      <c r="F150">
        <v>57</v>
      </c>
      <c r="G150">
        <v>61</v>
      </c>
      <c r="H150">
        <v>63</v>
      </c>
      <c r="K150">
        <v>55</v>
      </c>
    </row>
    <row r="151" spans="1:11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47</v>
      </c>
      <c r="F151">
        <v>58</v>
      </c>
      <c r="G151">
        <v>62</v>
      </c>
      <c r="H151">
        <v>65</v>
      </c>
      <c r="K151">
        <v>59</v>
      </c>
    </row>
    <row r="152" spans="1:11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49</v>
      </c>
      <c r="F152">
        <v>57</v>
      </c>
      <c r="G152">
        <v>62</v>
      </c>
      <c r="H152">
        <v>62</v>
      </c>
      <c r="K152">
        <v>56</v>
      </c>
    </row>
    <row r="153" spans="1:11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48</v>
      </c>
      <c r="F153">
        <v>56</v>
      </c>
      <c r="G153">
        <v>61</v>
      </c>
      <c r="H153">
        <v>62</v>
      </c>
      <c r="K153">
        <v>57</v>
      </c>
    </row>
    <row r="154" spans="1:11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50</v>
      </c>
      <c r="F154">
        <v>57</v>
      </c>
      <c r="G154">
        <v>60</v>
      </c>
      <c r="H154">
        <v>64</v>
      </c>
      <c r="K154">
        <v>57</v>
      </c>
    </row>
    <row r="158" spans="1:11" x14ac:dyDescent="0.3">
      <c r="A158" t="s">
        <v>1286</v>
      </c>
    </row>
    <row r="159" spans="1:11" x14ac:dyDescent="0.3">
      <c r="B159" t="s">
        <v>26</v>
      </c>
      <c r="E159">
        <v>42</v>
      </c>
      <c r="F159">
        <v>53</v>
      </c>
      <c r="G159">
        <v>48</v>
      </c>
      <c r="H159">
        <v>54</v>
      </c>
      <c r="K159">
        <v>49</v>
      </c>
    </row>
    <row r="160" spans="1:11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1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1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57</v>
      </c>
      <c r="F163">
        <v>64</v>
      </c>
      <c r="G163">
        <v>66</v>
      </c>
      <c r="H163">
        <v>66</v>
      </c>
      <c r="K163">
        <v>61</v>
      </c>
    </row>
    <row r="164" spans="1:11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1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1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1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1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53</v>
      </c>
      <c r="F169">
        <v>59</v>
      </c>
      <c r="G169">
        <v>61</v>
      </c>
      <c r="H169">
        <v>63</v>
      </c>
      <c r="K169">
        <v>57</v>
      </c>
    </row>
    <row r="170" spans="1:11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11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11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11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11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11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1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51</v>
      </c>
      <c r="F193">
        <v>61</v>
      </c>
      <c r="G193">
        <v>65</v>
      </c>
      <c r="H193">
        <v>66</v>
      </c>
      <c r="K193">
        <v>54</v>
      </c>
    </row>
    <row r="194" spans="1:11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11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11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11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11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11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11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53</v>
      </c>
      <c r="F201">
        <v>60</v>
      </c>
      <c r="G201">
        <v>64</v>
      </c>
      <c r="H201">
        <v>64</v>
      </c>
      <c r="K201">
        <v>56</v>
      </c>
    </row>
    <row r="202" spans="1:11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11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11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11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11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11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11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11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11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54</v>
      </c>
      <c r="F211">
        <v>62</v>
      </c>
      <c r="G211">
        <v>64</v>
      </c>
      <c r="H211">
        <v>64</v>
      </c>
      <c r="K211">
        <v>55</v>
      </c>
    </row>
    <row r="212" spans="1:11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11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11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11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11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11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11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11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11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45</v>
      </c>
      <c r="F221">
        <v>57</v>
      </c>
      <c r="G221">
        <v>60</v>
      </c>
    </row>
    <row r="222" spans="1:11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1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1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1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1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1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1" x14ac:dyDescent="0.3">
      <c r="A229" t="s">
        <v>1187</v>
      </c>
    </row>
    <row r="230" spans="1:11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1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1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1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1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1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1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1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52</v>
      </c>
      <c r="F238">
        <v>57</v>
      </c>
      <c r="G238">
        <v>64</v>
      </c>
      <c r="H238">
        <v>63</v>
      </c>
      <c r="K238">
        <v>55</v>
      </c>
    </row>
    <row r="239" spans="1:11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11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11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11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11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11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56</v>
      </c>
      <c r="F245">
        <v>63</v>
      </c>
      <c r="G245">
        <v>66</v>
      </c>
      <c r="H245">
        <v>66</v>
      </c>
      <c r="K245">
        <v>58</v>
      </c>
    </row>
    <row r="246" spans="1:11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11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11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11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11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11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11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11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11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11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11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11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11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54</v>
      </c>
      <c r="F259">
        <v>62</v>
      </c>
      <c r="G259">
        <v>63</v>
      </c>
      <c r="H259">
        <v>65</v>
      </c>
      <c r="K259">
        <v>57</v>
      </c>
    </row>
    <row r="260" spans="1:11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11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11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11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11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11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11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59</v>
      </c>
      <c r="F267">
        <v>66</v>
      </c>
      <c r="G267">
        <v>68</v>
      </c>
      <c r="H267">
        <v>68</v>
      </c>
      <c r="K267">
        <v>59</v>
      </c>
    </row>
    <row r="268" spans="1:11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11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11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11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11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11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11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11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11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11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11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11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59</v>
      </c>
      <c r="F280">
        <v>65</v>
      </c>
      <c r="G280">
        <v>67</v>
      </c>
      <c r="H280">
        <v>67</v>
      </c>
      <c r="K280">
        <v>59</v>
      </c>
    </row>
    <row r="281" spans="1:11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11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11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11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11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11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11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11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11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11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11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59</v>
      </c>
      <c r="F292">
        <v>65</v>
      </c>
      <c r="G292">
        <v>67</v>
      </c>
      <c r="H292">
        <v>68</v>
      </c>
      <c r="K292">
        <v>58</v>
      </c>
    </row>
    <row r="293" spans="1:11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11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11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11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11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11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11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11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11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11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11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11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11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54</v>
      </c>
      <c r="F306">
        <v>61</v>
      </c>
      <c r="G306">
        <v>65</v>
      </c>
      <c r="H306">
        <v>64</v>
      </c>
      <c r="K306">
        <v>56</v>
      </c>
    </row>
    <row r="307" spans="1:11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11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11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11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11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11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11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11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11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11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11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11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11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53</v>
      </c>
      <c r="F320">
        <v>62</v>
      </c>
      <c r="G320">
        <v>66</v>
      </c>
      <c r="H320">
        <v>67</v>
      </c>
      <c r="K320">
        <v>62</v>
      </c>
    </row>
    <row r="321" spans="1:11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11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11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11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11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11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11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11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51</v>
      </c>
      <c r="F329">
        <v>57</v>
      </c>
      <c r="G329">
        <v>60</v>
      </c>
      <c r="H329">
        <v>61</v>
      </c>
      <c r="K329">
        <v>55</v>
      </c>
    </row>
    <row r="330" spans="1:11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11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11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11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11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11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11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11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50</v>
      </c>
      <c r="F338">
        <v>57</v>
      </c>
      <c r="G338">
        <v>59</v>
      </c>
      <c r="H338">
        <v>60</v>
      </c>
      <c r="K338">
        <v>49</v>
      </c>
    </row>
    <row r="339" spans="1:11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11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11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11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11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11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11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11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49</v>
      </c>
      <c r="F347">
        <v>57</v>
      </c>
      <c r="G347">
        <v>61</v>
      </c>
      <c r="H347">
        <v>61</v>
      </c>
      <c r="K347">
        <v>0</v>
      </c>
    </row>
    <row r="348" spans="1:11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11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11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11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11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11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11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11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</row>
    <row r="356" spans="1:11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11" x14ac:dyDescent="0.3">
      <c r="A358" t="s">
        <v>194</v>
      </c>
    </row>
    <row r="359" spans="1:11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1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1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1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1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1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1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51</v>
      </c>
      <c r="F366">
        <v>59</v>
      </c>
      <c r="G366">
        <v>62</v>
      </c>
      <c r="H366">
        <v>63</v>
      </c>
      <c r="K366">
        <v>55</v>
      </c>
    </row>
    <row r="367" spans="1:11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11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11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11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11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11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11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11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54</v>
      </c>
      <c r="F375">
        <v>62</v>
      </c>
      <c r="G375">
        <v>65</v>
      </c>
      <c r="H375">
        <v>65</v>
      </c>
      <c r="K375">
        <v>59</v>
      </c>
    </row>
    <row r="376" spans="1:11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11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11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11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11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11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11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11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52</v>
      </c>
      <c r="F384">
        <v>61</v>
      </c>
      <c r="G384">
        <v>63</v>
      </c>
      <c r="H384">
        <v>65</v>
      </c>
      <c r="K384">
        <v>57</v>
      </c>
    </row>
    <row r="385" spans="1:11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11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11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11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11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11" x14ac:dyDescent="0.3">
      <c r="A391" t="s">
        <v>233</v>
      </c>
    </row>
    <row r="392" spans="1:11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1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1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1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1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1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52</v>
      </c>
      <c r="F398">
        <v>59</v>
      </c>
      <c r="G398">
        <v>62</v>
      </c>
      <c r="H398">
        <v>61</v>
      </c>
      <c r="K398">
        <v>53</v>
      </c>
    </row>
    <row r="399" spans="1:11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11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11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11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1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1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11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53</v>
      </c>
      <c r="F406">
        <v>63</v>
      </c>
      <c r="G406">
        <v>65</v>
      </c>
      <c r="H406">
        <v>65</v>
      </c>
      <c r="K406">
        <v>58</v>
      </c>
    </row>
    <row r="407" spans="1:11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11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11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11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11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11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11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11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11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49</v>
      </c>
      <c r="F416">
        <v>57</v>
      </c>
      <c r="G416">
        <v>61</v>
      </c>
      <c r="H416">
        <v>62</v>
      </c>
      <c r="K416">
        <v>54</v>
      </c>
    </row>
    <row r="417" spans="1:11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11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1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11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11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1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1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1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11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11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60</v>
      </c>
      <c r="F427">
        <v>67</v>
      </c>
      <c r="G427">
        <v>70</v>
      </c>
      <c r="H427">
        <v>70</v>
      </c>
      <c r="K427">
        <v>63</v>
      </c>
    </row>
    <row r="428" spans="1:11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11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11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11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11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11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11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11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11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11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11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11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57</v>
      </c>
      <c r="F440">
        <v>62</v>
      </c>
      <c r="G440">
        <v>67</v>
      </c>
      <c r="H440">
        <v>66</v>
      </c>
      <c r="K440">
        <v>60</v>
      </c>
    </row>
    <row r="441" spans="1:11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11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11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11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11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11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45</v>
      </c>
      <c r="F447">
        <v>55</v>
      </c>
      <c r="G447">
        <v>62</v>
      </c>
      <c r="H447">
        <v>63</v>
      </c>
      <c r="K447">
        <v>53</v>
      </c>
    </row>
    <row r="448" spans="1:11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11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11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11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11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11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11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11" x14ac:dyDescent="0.3">
      <c r="A456" t="s">
        <v>307</v>
      </c>
      <c r="B456" t="s">
        <v>307</v>
      </c>
    </row>
    <row r="457" spans="1:11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1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1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1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1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48</v>
      </c>
      <c r="F462">
        <v>57</v>
      </c>
      <c r="G462">
        <v>61</v>
      </c>
      <c r="H462">
        <v>63</v>
      </c>
      <c r="K462">
        <v>57</v>
      </c>
    </row>
    <row r="463" spans="1:11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11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11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11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11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11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11" x14ac:dyDescent="0.3">
      <c r="B474" t="s">
        <v>8</v>
      </c>
      <c r="C474" t="s">
        <v>8</v>
      </c>
      <c r="E474">
        <f>AVERAGEIF($C10:$C468,$C474,E10:E468)</f>
        <v>49.38095238095238</v>
      </c>
      <c r="F474">
        <f t="shared" ref="F474:H474" si="0">AVERAGEIF($C10:$C468,$C474,F10:F468)</f>
        <v>56.857142857142854</v>
      </c>
      <c r="G474">
        <f t="shared" si="0"/>
        <v>59.571428571428569</v>
      </c>
      <c r="H474">
        <f t="shared" si="0"/>
        <v>63.4</v>
      </c>
      <c r="I474" t="e">
        <f t="shared" ref="I474:K474" si="1">AVERAGEIF($C10:$C468,$C474,I10:I468)</f>
        <v>#DIV/0!</v>
      </c>
      <c r="J474" t="e">
        <f t="shared" si="1"/>
        <v>#DIV/0!</v>
      </c>
      <c r="K474">
        <f t="shared" si="1"/>
        <v>54.95</v>
      </c>
    </row>
    <row r="475" spans="2:11" x14ac:dyDescent="0.3">
      <c r="E475">
        <f>(SUMIF($C$10:$C$468,$C$474,E$10:E$468))/(COUNTIF($C$10:$C$468,$C$474)-COUNTIFS($C$10:$C$468,$C$474,$D$10:$D$468,"SC",E$10:E$468,"")-COUNTIFS($C$10:$C$468,$C$474,$D$10:$D$468,"SD",E$10:E$468,"")-COUNTIFS($C$10:$C$468,$C$474,$D$10:$D$468,"UA",E$10:E$468,"")-COUNTIFS($C$10:$C$468,$C$474,$D$10:$D$468,"MD",E$10:E$468,"")-COUNTIFS($C$10:$C$468,$C$474,$D$10:$D$468,"L",E$10:E$468,""))</f>
        <v>49.38095238095238</v>
      </c>
      <c r="F475">
        <f t="shared" ref="F475:K475" si="2">(SUMIF($C$10:$C$468,$C$474,F$10:F$468))/(COUNTIF($C$10:$C$468,$C$474)-COUNTIFS($C$10:$C$468,$C$474,$D$10:$D$468,"SC",F$10:F$468,"")-COUNTIFS($C$10:$C$468,$C$474,$D$10:$D$468,"SD",F$10:F$468,"")-COUNTIFS($C$10:$C$468,$C$474,$D$10:$D$468,"UA",F$10:F$468,"")-COUNTIFS($C$10:$C$468,$C$474,$D$10:$D$468,"MD",F$10:F$468,"")-COUNTIFS($C$10:$C$468,$C$474,$D$10:$D$468,"L",F$10:F$468,""))</f>
        <v>56.857142857142854</v>
      </c>
      <c r="G475">
        <f t="shared" si="2"/>
        <v>59.571428571428569</v>
      </c>
      <c r="H475">
        <f t="shared" si="2"/>
        <v>63.4</v>
      </c>
      <c r="I475" t="e">
        <f t="shared" si="2"/>
        <v>#DIV/0!</v>
      </c>
      <c r="J475" t="e">
        <f t="shared" si="2"/>
        <v>#DIV/0!</v>
      </c>
      <c r="K475">
        <f t="shared" si="2"/>
        <v>54.95</v>
      </c>
    </row>
    <row r="476" spans="2:11" x14ac:dyDescent="0.3">
      <c r="E476">
        <f>AVERAGEIF($C10:$C468,$C474,E10:E468)</f>
        <v>49.38095238095238</v>
      </c>
      <c r="F476">
        <f t="shared" ref="F476:H476" si="3">AVERAGEIF($C10:$C468,$C474,F10:F468)</f>
        <v>56.857142857142854</v>
      </c>
      <c r="G476">
        <f t="shared" si="3"/>
        <v>59.571428571428569</v>
      </c>
      <c r="H476">
        <f t="shared" si="3"/>
        <v>63.4</v>
      </c>
      <c r="I476" t="e">
        <f t="shared" ref="I476:K476" si="4">AVERAGEIF($C10:$C468,$C474,I10:I468)</f>
        <v>#DIV/0!</v>
      </c>
      <c r="J476" t="e">
        <f t="shared" si="4"/>
        <v>#DIV/0!</v>
      </c>
      <c r="K476">
        <f t="shared" si="4"/>
        <v>54.95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F766C-1841-4277-AD09-F4C1B9649642}">
  <sheetPr codeName="Sheet6"/>
  <dimension ref="A1:AR509"/>
  <sheetViews>
    <sheetView topLeftCell="A465" zoomScaleNormal="100" workbookViewId="0">
      <selection activeCell="W33" sqref="W33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44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</row>
    <row r="2" spans="1:44" x14ac:dyDescent="0.3">
      <c r="E2" t="s">
        <v>1337</v>
      </c>
      <c r="S2" t="s">
        <v>1338</v>
      </c>
    </row>
    <row r="3" spans="1:44" x14ac:dyDescent="0.3">
      <c r="E3" t="s">
        <v>1339</v>
      </c>
      <c r="S3" t="s">
        <v>1340</v>
      </c>
      <c r="AG3" t="s">
        <v>1335</v>
      </c>
    </row>
    <row r="4" spans="1:44" x14ac:dyDescent="0.3">
      <c r="A4" t="s">
        <v>1284</v>
      </c>
      <c r="B4" t="s">
        <v>1285</v>
      </c>
      <c r="E4" t="s">
        <v>1341</v>
      </c>
      <c r="F4" t="s">
        <v>1342</v>
      </c>
      <c r="G4" t="s">
        <v>1343</v>
      </c>
      <c r="H4" t="s">
        <v>1344</v>
      </c>
      <c r="I4" t="s">
        <v>1345</v>
      </c>
      <c r="J4" t="s">
        <v>1346</v>
      </c>
      <c r="K4" t="s">
        <v>1347</v>
      </c>
      <c r="L4" t="s">
        <v>1348</v>
      </c>
      <c r="M4" t="s">
        <v>1349</v>
      </c>
      <c r="N4" t="s">
        <v>1350</v>
      </c>
      <c r="O4" t="s">
        <v>1351</v>
      </c>
      <c r="P4" t="s">
        <v>1352</v>
      </c>
      <c r="S4" t="s">
        <v>1341</v>
      </c>
      <c r="T4" t="s">
        <v>1342</v>
      </c>
      <c r="U4" t="s">
        <v>1343</v>
      </c>
      <c r="V4" t="s">
        <v>1344</v>
      </c>
      <c r="W4" t="s">
        <v>1345</v>
      </c>
      <c r="X4" t="s">
        <v>1346</v>
      </c>
      <c r="Y4" t="s">
        <v>1347</v>
      </c>
      <c r="Z4" t="s">
        <v>1348</v>
      </c>
      <c r="AA4" t="s">
        <v>1349</v>
      </c>
      <c r="AB4" t="s">
        <v>1350</v>
      </c>
      <c r="AC4" t="s">
        <v>1351</v>
      </c>
      <c r="AD4" t="s">
        <v>1352</v>
      </c>
      <c r="AG4" t="s">
        <v>1341</v>
      </c>
      <c r="AH4" t="s">
        <v>1342</v>
      </c>
      <c r="AI4" t="s">
        <v>1343</v>
      </c>
      <c r="AJ4" t="s">
        <v>1344</v>
      </c>
      <c r="AK4" t="s">
        <v>1345</v>
      </c>
      <c r="AL4" t="s">
        <v>1346</v>
      </c>
      <c r="AM4" t="s">
        <v>1347</v>
      </c>
      <c r="AN4" t="s">
        <v>1348</v>
      </c>
      <c r="AO4" t="s">
        <v>1349</v>
      </c>
      <c r="AP4" t="s">
        <v>1350</v>
      </c>
      <c r="AQ4" t="s">
        <v>1351</v>
      </c>
      <c r="AR4" t="s">
        <v>1352</v>
      </c>
    </row>
    <row r="6" spans="1:44" x14ac:dyDescent="0.3">
      <c r="A6" t="s">
        <v>3</v>
      </c>
      <c r="B6" t="s">
        <v>3</v>
      </c>
      <c r="E6">
        <v>21673</v>
      </c>
      <c r="F6">
        <v>21763</v>
      </c>
      <c r="G6">
        <v>21730</v>
      </c>
      <c r="H6">
        <v>21739</v>
      </c>
      <c r="I6">
        <v>21805</v>
      </c>
      <c r="J6">
        <v>21772</v>
      </c>
      <c r="K6">
        <v>21776</v>
      </c>
      <c r="L6">
        <v>21776</v>
      </c>
      <c r="M6">
        <v>21733</v>
      </c>
      <c r="N6">
        <v>21724</v>
      </c>
      <c r="O6">
        <v>21691</v>
      </c>
      <c r="P6">
        <v>21725</v>
      </c>
      <c r="S6">
        <v>18653</v>
      </c>
      <c r="T6">
        <v>18610</v>
      </c>
      <c r="U6">
        <v>18549</v>
      </c>
      <c r="V6">
        <v>18518</v>
      </c>
      <c r="W6">
        <v>18752</v>
      </c>
      <c r="X6">
        <v>18767</v>
      </c>
      <c r="Y6">
        <v>18809</v>
      </c>
      <c r="Z6">
        <v>18773</v>
      </c>
      <c r="AA6">
        <v>18751</v>
      </c>
      <c r="AB6">
        <v>18779</v>
      </c>
      <c r="AC6">
        <v>18855</v>
      </c>
      <c r="AD6">
        <v>19135</v>
      </c>
      <c r="AG6">
        <v>86</v>
      </c>
      <c r="AH6">
        <v>85.512107705739098</v>
      </c>
      <c r="AI6">
        <v>85.361251725724799</v>
      </c>
      <c r="AJ6">
        <v>85.183311099866586</v>
      </c>
      <c r="AK6">
        <v>85.998624168768629</v>
      </c>
      <c r="AL6">
        <v>86.197868822340624</v>
      </c>
      <c r="AM6">
        <v>86.374908155767812</v>
      </c>
      <c r="AN6">
        <v>86.209588537839821</v>
      </c>
      <c r="AO6">
        <v>86.278930658445688</v>
      </c>
      <c r="AP6">
        <v>86.443564721045846</v>
      </c>
      <c r="AQ6">
        <v>86.925452952837588</v>
      </c>
      <c r="AR6">
        <v>88.078250863060987</v>
      </c>
    </row>
    <row r="8" spans="1:44" x14ac:dyDescent="0.3">
      <c r="A8" t="s">
        <v>1325</v>
      </c>
    </row>
    <row r="10" spans="1:44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79</v>
      </c>
      <c r="F10">
        <v>80</v>
      </c>
      <c r="G10">
        <v>78</v>
      </c>
      <c r="H10">
        <v>78</v>
      </c>
      <c r="I10">
        <v>78</v>
      </c>
      <c r="J10">
        <v>78</v>
      </c>
      <c r="K10">
        <v>78</v>
      </c>
      <c r="L10">
        <v>78</v>
      </c>
      <c r="M10">
        <v>77</v>
      </c>
      <c r="N10">
        <v>77</v>
      </c>
      <c r="O10">
        <v>77</v>
      </c>
      <c r="P10">
        <v>79</v>
      </c>
      <c r="S10">
        <v>70</v>
      </c>
      <c r="T10">
        <v>71</v>
      </c>
      <c r="U10">
        <v>69</v>
      </c>
      <c r="V10">
        <v>68</v>
      </c>
      <c r="W10">
        <v>67</v>
      </c>
      <c r="X10">
        <v>67</v>
      </c>
      <c r="Y10">
        <v>67</v>
      </c>
      <c r="Z10">
        <v>67</v>
      </c>
      <c r="AA10">
        <v>67</v>
      </c>
      <c r="AB10">
        <v>67</v>
      </c>
      <c r="AC10">
        <v>66</v>
      </c>
      <c r="AD10">
        <v>69</v>
      </c>
      <c r="AG10">
        <v>88</v>
      </c>
      <c r="AH10">
        <v>88.75</v>
      </c>
      <c r="AI10">
        <v>88.461538461538467</v>
      </c>
      <c r="AJ10">
        <v>87.179487179487182</v>
      </c>
      <c r="AK10">
        <v>85.897435897435898</v>
      </c>
      <c r="AL10">
        <v>85.897435897435898</v>
      </c>
      <c r="AM10">
        <v>85.897435897435898</v>
      </c>
      <c r="AN10">
        <v>85.897435897435898</v>
      </c>
      <c r="AO10">
        <v>87.012987012987011</v>
      </c>
      <c r="AP10">
        <v>87.012987012987011</v>
      </c>
      <c r="AQ10">
        <v>85.714285714285722</v>
      </c>
      <c r="AR10">
        <v>87.341772151898724</v>
      </c>
    </row>
    <row r="11" spans="1:44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73</v>
      </c>
      <c r="F11">
        <v>73</v>
      </c>
      <c r="G11">
        <v>72</v>
      </c>
      <c r="H11">
        <v>71</v>
      </c>
      <c r="I11">
        <v>71</v>
      </c>
      <c r="J11">
        <v>71</v>
      </c>
      <c r="K11">
        <v>71</v>
      </c>
      <c r="L11">
        <v>71</v>
      </c>
      <c r="M11">
        <v>71</v>
      </c>
      <c r="N11">
        <v>71</v>
      </c>
      <c r="O11">
        <v>71</v>
      </c>
      <c r="P11">
        <v>74</v>
      </c>
      <c r="S11">
        <v>64</v>
      </c>
      <c r="T11">
        <v>62</v>
      </c>
      <c r="U11">
        <v>61</v>
      </c>
      <c r="V11">
        <v>60</v>
      </c>
      <c r="W11">
        <v>59</v>
      </c>
      <c r="X11">
        <v>55</v>
      </c>
      <c r="Y11">
        <v>54</v>
      </c>
      <c r="Z11">
        <v>54</v>
      </c>
      <c r="AA11">
        <v>54</v>
      </c>
      <c r="AB11">
        <v>54</v>
      </c>
      <c r="AC11">
        <v>54</v>
      </c>
      <c r="AD11">
        <v>58</v>
      </c>
      <c r="AG11">
        <v>88</v>
      </c>
      <c r="AH11">
        <v>84.93150684931507</v>
      </c>
      <c r="AI11">
        <v>84.722222222222229</v>
      </c>
      <c r="AJ11">
        <v>84.507042253521135</v>
      </c>
      <c r="AK11">
        <v>83.098591549295776</v>
      </c>
      <c r="AL11">
        <v>77.464788732394368</v>
      </c>
      <c r="AM11">
        <v>76.056338028169023</v>
      </c>
      <c r="AN11">
        <v>76.056338028169023</v>
      </c>
      <c r="AO11">
        <v>76.056338028169023</v>
      </c>
      <c r="AP11">
        <v>76.056338028169023</v>
      </c>
      <c r="AQ11">
        <v>76.056338028169023</v>
      </c>
      <c r="AR11">
        <v>78.378378378378372</v>
      </c>
    </row>
    <row r="12" spans="1:44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76</v>
      </c>
      <c r="F12">
        <v>76</v>
      </c>
      <c r="G12">
        <v>76</v>
      </c>
      <c r="H12">
        <v>76</v>
      </c>
      <c r="I12">
        <v>76</v>
      </c>
      <c r="J12">
        <v>76</v>
      </c>
      <c r="K12">
        <v>76</v>
      </c>
      <c r="L12">
        <v>76</v>
      </c>
      <c r="M12">
        <v>76</v>
      </c>
      <c r="N12">
        <v>76</v>
      </c>
      <c r="O12">
        <v>76</v>
      </c>
      <c r="P12">
        <v>76</v>
      </c>
      <c r="S12">
        <v>60</v>
      </c>
      <c r="T12">
        <v>59</v>
      </c>
      <c r="U12">
        <v>59</v>
      </c>
      <c r="V12">
        <v>61</v>
      </c>
      <c r="W12">
        <v>63</v>
      </c>
      <c r="X12">
        <v>66</v>
      </c>
      <c r="Y12">
        <v>66</v>
      </c>
      <c r="Z12">
        <v>66</v>
      </c>
      <c r="AA12">
        <v>66</v>
      </c>
      <c r="AB12">
        <v>66</v>
      </c>
      <c r="AC12">
        <v>67</v>
      </c>
      <c r="AD12">
        <v>70</v>
      </c>
      <c r="AG12">
        <v>79</v>
      </c>
      <c r="AH12">
        <v>77.631578947368425</v>
      </c>
      <c r="AI12">
        <v>77.631578947368425</v>
      </c>
      <c r="AJ12">
        <v>80.26315789473685</v>
      </c>
      <c r="AK12">
        <v>82.89473684210526</v>
      </c>
      <c r="AL12">
        <v>86.84210526315789</v>
      </c>
      <c r="AM12">
        <v>86.84210526315789</v>
      </c>
      <c r="AN12">
        <v>86.84210526315789</v>
      </c>
      <c r="AO12">
        <v>86.84210526315789</v>
      </c>
      <c r="AP12">
        <v>86.84210526315789</v>
      </c>
      <c r="AQ12">
        <v>88.15789473684211</v>
      </c>
      <c r="AR12">
        <v>92.105263157894726</v>
      </c>
    </row>
    <row r="13" spans="1:44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41</v>
      </c>
      <c r="F13">
        <v>42</v>
      </c>
      <c r="G13">
        <v>42</v>
      </c>
      <c r="H13">
        <v>42</v>
      </c>
      <c r="I13">
        <v>42</v>
      </c>
      <c r="J13">
        <v>42</v>
      </c>
      <c r="K13">
        <v>42</v>
      </c>
      <c r="L13">
        <v>42</v>
      </c>
      <c r="M13">
        <v>42</v>
      </c>
      <c r="N13">
        <v>42</v>
      </c>
      <c r="O13">
        <v>42</v>
      </c>
      <c r="P13">
        <v>42</v>
      </c>
      <c r="S13">
        <v>34</v>
      </c>
      <c r="T13">
        <v>34</v>
      </c>
      <c r="U13">
        <v>35</v>
      </c>
      <c r="V13">
        <v>37</v>
      </c>
      <c r="W13">
        <v>37</v>
      </c>
      <c r="X13">
        <v>37</v>
      </c>
      <c r="Y13">
        <v>37</v>
      </c>
      <c r="Z13">
        <v>37</v>
      </c>
      <c r="AA13">
        <v>37</v>
      </c>
      <c r="AB13">
        <v>37</v>
      </c>
      <c r="AC13">
        <v>37</v>
      </c>
      <c r="AD13">
        <v>37</v>
      </c>
      <c r="AG13">
        <v>83</v>
      </c>
      <c r="AH13">
        <v>80.952380952380949</v>
      </c>
      <c r="AI13">
        <v>83.333333333333329</v>
      </c>
      <c r="AJ13">
        <v>88.095238095238088</v>
      </c>
      <c r="AK13">
        <v>88.095238095238088</v>
      </c>
      <c r="AL13">
        <v>88.095238095238088</v>
      </c>
      <c r="AM13">
        <v>88.095238095238088</v>
      </c>
      <c r="AN13">
        <v>88.095238095238088</v>
      </c>
      <c r="AO13">
        <v>88.095238095238088</v>
      </c>
      <c r="AP13">
        <v>88.095238095238088</v>
      </c>
      <c r="AQ13">
        <v>88.095238095238088</v>
      </c>
      <c r="AR13">
        <v>88.095238095238088</v>
      </c>
    </row>
    <row r="14" spans="1:44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40</v>
      </c>
      <c r="F14">
        <v>40</v>
      </c>
      <c r="G14">
        <v>40</v>
      </c>
      <c r="H14">
        <v>40</v>
      </c>
      <c r="S14">
        <v>36</v>
      </c>
      <c r="T14">
        <v>35</v>
      </c>
      <c r="U14">
        <v>35</v>
      </c>
      <c r="V14">
        <v>34</v>
      </c>
      <c r="AG14">
        <v>90</v>
      </c>
      <c r="AH14">
        <v>87.5</v>
      </c>
      <c r="AI14">
        <v>87.5</v>
      </c>
      <c r="AJ14">
        <v>85</v>
      </c>
    </row>
    <row r="15" spans="1:44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I15">
        <v>99</v>
      </c>
      <c r="J15">
        <v>99</v>
      </c>
      <c r="K15">
        <v>99</v>
      </c>
      <c r="L15">
        <v>99</v>
      </c>
      <c r="M15">
        <v>99</v>
      </c>
      <c r="N15">
        <v>99</v>
      </c>
      <c r="O15">
        <v>99</v>
      </c>
      <c r="P15">
        <v>99</v>
      </c>
      <c r="W15">
        <v>86</v>
      </c>
      <c r="X15">
        <v>88</v>
      </c>
      <c r="Y15">
        <v>88</v>
      </c>
      <c r="Z15">
        <v>88</v>
      </c>
      <c r="AA15">
        <v>88</v>
      </c>
      <c r="AB15">
        <v>88</v>
      </c>
      <c r="AC15">
        <v>90</v>
      </c>
      <c r="AD15">
        <v>94</v>
      </c>
      <c r="AK15">
        <v>86.868686868686865</v>
      </c>
      <c r="AL15">
        <v>88.888888888888886</v>
      </c>
      <c r="AM15">
        <v>88.888888888888886</v>
      </c>
      <c r="AN15">
        <v>88.888888888888886</v>
      </c>
      <c r="AO15">
        <v>88.888888888888886</v>
      </c>
      <c r="AP15">
        <v>88.888888888888886</v>
      </c>
      <c r="AQ15">
        <v>90.909090909090907</v>
      </c>
      <c r="AR15">
        <v>94.949494949494948</v>
      </c>
    </row>
    <row r="16" spans="1:44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39</v>
      </c>
      <c r="F16">
        <v>39</v>
      </c>
      <c r="G16">
        <v>38</v>
      </c>
      <c r="H16">
        <v>38</v>
      </c>
      <c r="I16">
        <v>38</v>
      </c>
      <c r="J16">
        <v>36</v>
      </c>
      <c r="K16">
        <v>36</v>
      </c>
      <c r="L16">
        <v>36</v>
      </c>
      <c r="M16">
        <v>36</v>
      </c>
      <c r="N16">
        <v>36</v>
      </c>
      <c r="O16">
        <v>36</v>
      </c>
      <c r="P16">
        <v>36</v>
      </c>
      <c r="S16">
        <v>27</v>
      </c>
      <c r="T16">
        <v>27</v>
      </c>
      <c r="U16">
        <v>27</v>
      </c>
      <c r="V16">
        <v>28</v>
      </c>
      <c r="W16">
        <v>29</v>
      </c>
      <c r="X16">
        <v>29</v>
      </c>
      <c r="Y16">
        <v>30</v>
      </c>
      <c r="Z16">
        <v>30</v>
      </c>
      <c r="AA16">
        <v>30</v>
      </c>
      <c r="AB16">
        <v>31</v>
      </c>
      <c r="AC16">
        <v>34</v>
      </c>
      <c r="AD16">
        <v>35</v>
      </c>
      <c r="AG16">
        <v>69</v>
      </c>
      <c r="AH16">
        <v>69.230769230769226</v>
      </c>
      <c r="AI16">
        <v>71.05263157894737</v>
      </c>
      <c r="AJ16">
        <v>73.684210526315795</v>
      </c>
      <c r="AK16">
        <v>76.315789473684205</v>
      </c>
      <c r="AL16">
        <v>80.555555555555557</v>
      </c>
      <c r="AM16">
        <v>83.333333333333329</v>
      </c>
      <c r="AN16">
        <v>83.333333333333329</v>
      </c>
      <c r="AO16">
        <v>83.333333333333329</v>
      </c>
      <c r="AP16">
        <v>86.111111111111114</v>
      </c>
      <c r="AQ16">
        <v>94.444444444444443</v>
      </c>
      <c r="AR16">
        <v>97.222222222222229</v>
      </c>
    </row>
    <row r="17" spans="2:44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74</v>
      </c>
      <c r="F17">
        <v>74</v>
      </c>
      <c r="G17">
        <v>71</v>
      </c>
      <c r="H17">
        <v>71</v>
      </c>
      <c r="I17">
        <v>70</v>
      </c>
      <c r="J17">
        <v>69</v>
      </c>
      <c r="K17">
        <v>69</v>
      </c>
      <c r="L17">
        <v>69</v>
      </c>
      <c r="M17">
        <v>69</v>
      </c>
      <c r="N17">
        <v>69</v>
      </c>
      <c r="O17">
        <v>69</v>
      </c>
      <c r="P17">
        <v>69</v>
      </c>
      <c r="S17">
        <v>69</v>
      </c>
      <c r="T17">
        <v>67</v>
      </c>
      <c r="U17">
        <v>66</v>
      </c>
      <c r="V17">
        <v>66</v>
      </c>
      <c r="W17">
        <v>64</v>
      </c>
      <c r="X17">
        <v>63</v>
      </c>
      <c r="Y17">
        <v>63</v>
      </c>
      <c r="Z17">
        <v>62</v>
      </c>
      <c r="AA17">
        <v>62</v>
      </c>
      <c r="AB17">
        <v>62</v>
      </c>
      <c r="AC17">
        <v>62</v>
      </c>
      <c r="AD17">
        <v>62</v>
      </c>
      <c r="AG17">
        <v>93</v>
      </c>
      <c r="AH17">
        <v>90.540540540540547</v>
      </c>
      <c r="AI17">
        <v>92.957746478873247</v>
      </c>
      <c r="AJ17">
        <v>92.957746478873233</v>
      </c>
      <c r="AK17">
        <v>91.428571428571431</v>
      </c>
      <c r="AL17">
        <v>91.304347826086953</v>
      </c>
      <c r="AM17">
        <v>91.304347826086953</v>
      </c>
      <c r="AN17">
        <v>89.85507246376811</v>
      </c>
      <c r="AO17">
        <v>89.85507246376811</v>
      </c>
      <c r="AP17">
        <v>89.85507246376811</v>
      </c>
      <c r="AQ17">
        <v>89.85507246376811</v>
      </c>
      <c r="AR17">
        <v>89.85507246376811</v>
      </c>
    </row>
    <row r="18" spans="2:44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149</v>
      </c>
      <c r="F18">
        <v>151</v>
      </c>
      <c r="G18">
        <v>151</v>
      </c>
      <c r="H18">
        <v>151</v>
      </c>
      <c r="I18">
        <v>153</v>
      </c>
      <c r="J18">
        <v>152</v>
      </c>
      <c r="K18">
        <v>152</v>
      </c>
      <c r="L18">
        <v>152</v>
      </c>
      <c r="M18">
        <v>152</v>
      </c>
      <c r="N18">
        <v>152</v>
      </c>
      <c r="O18">
        <v>149</v>
      </c>
      <c r="P18">
        <v>150</v>
      </c>
      <c r="S18">
        <v>126</v>
      </c>
      <c r="T18">
        <v>121</v>
      </c>
      <c r="U18">
        <v>117</v>
      </c>
      <c r="V18">
        <v>116</v>
      </c>
      <c r="W18">
        <v>120</v>
      </c>
      <c r="X18">
        <v>119</v>
      </c>
      <c r="Y18">
        <v>119</v>
      </c>
      <c r="Z18">
        <v>120</v>
      </c>
      <c r="AA18">
        <v>120</v>
      </c>
      <c r="AB18">
        <v>120</v>
      </c>
      <c r="AC18">
        <v>120</v>
      </c>
      <c r="AD18">
        <v>122</v>
      </c>
      <c r="AG18">
        <v>85</v>
      </c>
      <c r="AH18">
        <v>80.132450331125824</v>
      </c>
      <c r="AI18">
        <v>77.483443708609272</v>
      </c>
      <c r="AJ18">
        <v>76.821192052980138</v>
      </c>
      <c r="AK18">
        <v>78.431372549019613</v>
      </c>
      <c r="AL18">
        <v>78.28947368421052</v>
      </c>
      <c r="AM18">
        <v>78.28947368421052</v>
      </c>
      <c r="AN18">
        <v>78.94736842105263</v>
      </c>
      <c r="AO18">
        <v>78.94736842105263</v>
      </c>
      <c r="AP18">
        <v>78.94736842105263</v>
      </c>
      <c r="AQ18">
        <v>80.536912751677846</v>
      </c>
      <c r="AR18">
        <v>81.333333333333343</v>
      </c>
    </row>
    <row r="19" spans="2:44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L19">
        <v>233</v>
      </c>
      <c r="M19">
        <v>233</v>
      </c>
      <c r="N19">
        <v>233</v>
      </c>
      <c r="O19">
        <v>233</v>
      </c>
      <c r="P19">
        <v>234</v>
      </c>
      <c r="Z19">
        <v>209</v>
      </c>
      <c r="AA19">
        <v>209</v>
      </c>
      <c r="AB19">
        <v>209</v>
      </c>
      <c r="AC19">
        <v>208</v>
      </c>
      <c r="AD19">
        <v>207</v>
      </c>
      <c r="AN19">
        <v>89.699570815450642</v>
      </c>
      <c r="AO19">
        <v>89.699570815450642</v>
      </c>
      <c r="AP19">
        <v>89.699570815450642</v>
      </c>
      <c r="AQ19">
        <v>89.27038626609442</v>
      </c>
      <c r="AR19">
        <v>88.461538461538467</v>
      </c>
    </row>
    <row r="20" spans="2:44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132</v>
      </c>
      <c r="F20">
        <v>132</v>
      </c>
      <c r="G20">
        <v>132</v>
      </c>
      <c r="H20">
        <v>132</v>
      </c>
      <c r="I20">
        <v>132</v>
      </c>
      <c r="J20">
        <v>130</v>
      </c>
      <c r="K20">
        <v>130</v>
      </c>
      <c r="L20">
        <v>130</v>
      </c>
      <c r="M20">
        <v>130</v>
      </c>
      <c r="N20">
        <v>130</v>
      </c>
      <c r="O20">
        <v>130</v>
      </c>
      <c r="P20">
        <v>131</v>
      </c>
      <c r="S20">
        <v>114</v>
      </c>
      <c r="T20">
        <v>115</v>
      </c>
      <c r="U20">
        <v>115</v>
      </c>
      <c r="V20">
        <v>116</v>
      </c>
      <c r="W20">
        <v>117</v>
      </c>
      <c r="X20">
        <v>114</v>
      </c>
      <c r="Y20">
        <v>115</v>
      </c>
      <c r="Z20">
        <v>115</v>
      </c>
      <c r="AA20">
        <v>115</v>
      </c>
      <c r="AB20">
        <v>114</v>
      </c>
      <c r="AC20">
        <v>113</v>
      </c>
      <c r="AD20">
        <v>116</v>
      </c>
      <c r="AG20">
        <v>86</v>
      </c>
      <c r="AH20">
        <v>87.121212121212125</v>
      </c>
      <c r="AI20">
        <v>87.121212121212125</v>
      </c>
      <c r="AJ20">
        <v>87.878787878787875</v>
      </c>
      <c r="AK20">
        <v>88.636363636363626</v>
      </c>
      <c r="AL20">
        <v>87.692307692307693</v>
      </c>
      <c r="AM20">
        <v>88.461538461538467</v>
      </c>
      <c r="AN20">
        <v>88.461538461538467</v>
      </c>
      <c r="AO20">
        <v>88.461538461538467</v>
      </c>
      <c r="AP20">
        <v>87.692307692307693</v>
      </c>
      <c r="AQ20">
        <v>86.923076923076934</v>
      </c>
      <c r="AR20">
        <v>88.549618320610691</v>
      </c>
    </row>
    <row r="21" spans="2:44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154</v>
      </c>
      <c r="F21">
        <v>155</v>
      </c>
      <c r="G21">
        <v>155</v>
      </c>
      <c r="H21">
        <v>155</v>
      </c>
      <c r="I21">
        <v>156</v>
      </c>
      <c r="J21">
        <v>156</v>
      </c>
      <c r="K21">
        <v>156</v>
      </c>
      <c r="L21">
        <v>156</v>
      </c>
      <c r="M21">
        <v>156</v>
      </c>
      <c r="N21">
        <v>156</v>
      </c>
      <c r="O21">
        <v>156</v>
      </c>
      <c r="P21">
        <v>156</v>
      </c>
      <c r="S21">
        <v>138</v>
      </c>
      <c r="T21">
        <v>135</v>
      </c>
      <c r="U21">
        <v>136</v>
      </c>
      <c r="V21">
        <v>136</v>
      </c>
      <c r="W21">
        <v>139</v>
      </c>
      <c r="X21">
        <v>140</v>
      </c>
      <c r="Y21">
        <v>140</v>
      </c>
      <c r="Z21">
        <v>138</v>
      </c>
      <c r="AA21">
        <v>138</v>
      </c>
      <c r="AB21">
        <v>138</v>
      </c>
      <c r="AC21">
        <v>136</v>
      </c>
      <c r="AD21">
        <v>138</v>
      </c>
      <c r="AG21">
        <v>90</v>
      </c>
      <c r="AH21">
        <v>87.096774193548384</v>
      </c>
      <c r="AI21">
        <v>87.741935483870961</v>
      </c>
      <c r="AJ21">
        <v>87.741935483870961</v>
      </c>
      <c r="AK21">
        <v>89.102564102564088</v>
      </c>
      <c r="AL21">
        <v>89.743589743589737</v>
      </c>
      <c r="AM21">
        <v>89.743589743589737</v>
      </c>
      <c r="AN21">
        <v>88.461538461538453</v>
      </c>
      <c r="AO21">
        <v>88.461538461538453</v>
      </c>
      <c r="AP21">
        <v>88.461538461538453</v>
      </c>
      <c r="AQ21">
        <v>87.179487179487182</v>
      </c>
      <c r="AR21">
        <v>88.461538461538453</v>
      </c>
    </row>
    <row r="22" spans="2:44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162</v>
      </c>
      <c r="F22">
        <v>162</v>
      </c>
      <c r="G22">
        <v>162</v>
      </c>
      <c r="H22">
        <v>162</v>
      </c>
      <c r="I22">
        <v>162</v>
      </c>
      <c r="J22">
        <v>162</v>
      </c>
      <c r="K22">
        <v>162</v>
      </c>
      <c r="L22">
        <v>162</v>
      </c>
      <c r="M22">
        <v>162</v>
      </c>
      <c r="N22">
        <v>162</v>
      </c>
      <c r="O22">
        <v>160</v>
      </c>
      <c r="P22">
        <v>161</v>
      </c>
      <c r="S22">
        <v>149</v>
      </c>
      <c r="T22">
        <v>151</v>
      </c>
      <c r="U22">
        <v>152</v>
      </c>
      <c r="V22">
        <v>150</v>
      </c>
      <c r="W22">
        <v>148</v>
      </c>
      <c r="X22">
        <v>148</v>
      </c>
      <c r="Y22">
        <v>149</v>
      </c>
      <c r="Z22">
        <v>148</v>
      </c>
      <c r="AA22">
        <v>148</v>
      </c>
      <c r="AB22">
        <v>148</v>
      </c>
      <c r="AC22">
        <v>143</v>
      </c>
      <c r="AD22">
        <v>144</v>
      </c>
      <c r="AG22">
        <v>92</v>
      </c>
      <c r="AH22">
        <v>93.209876543209873</v>
      </c>
      <c r="AI22">
        <v>93.827160493827165</v>
      </c>
      <c r="AJ22">
        <v>92.592592592592595</v>
      </c>
      <c r="AK22">
        <v>91.358024691358025</v>
      </c>
      <c r="AL22">
        <v>91.358024691358025</v>
      </c>
      <c r="AM22">
        <v>91.975308641975317</v>
      </c>
      <c r="AN22">
        <v>91.358024691358025</v>
      </c>
      <c r="AO22">
        <v>91.358024691358025</v>
      </c>
      <c r="AP22">
        <v>91.358024691358025</v>
      </c>
      <c r="AQ22">
        <v>89.375</v>
      </c>
      <c r="AR22">
        <v>89.440993788819881</v>
      </c>
    </row>
    <row r="23" spans="2:44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278</v>
      </c>
      <c r="F23">
        <v>277</v>
      </c>
      <c r="G23">
        <v>277</v>
      </c>
      <c r="H23">
        <v>277</v>
      </c>
      <c r="I23">
        <v>277</v>
      </c>
      <c r="J23">
        <v>277</v>
      </c>
      <c r="K23">
        <v>277</v>
      </c>
      <c r="L23">
        <v>277</v>
      </c>
      <c r="M23">
        <v>277</v>
      </c>
      <c r="N23">
        <v>277</v>
      </c>
      <c r="O23">
        <v>277</v>
      </c>
      <c r="P23">
        <v>277</v>
      </c>
      <c r="S23">
        <v>238</v>
      </c>
      <c r="T23">
        <v>235</v>
      </c>
      <c r="U23">
        <v>238</v>
      </c>
      <c r="V23">
        <v>238</v>
      </c>
      <c r="W23">
        <v>237</v>
      </c>
      <c r="X23">
        <v>236</v>
      </c>
      <c r="Y23">
        <v>231</v>
      </c>
      <c r="Z23">
        <v>231</v>
      </c>
      <c r="AA23">
        <v>231</v>
      </c>
      <c r="AB23">
        <v>230</v>
      </c>
      <c r="AC23">
        <v>230</v>
      </c>
      <c r="AD23">
        <v>237</v>
      </c>
      <c r="AG23">
        <v>86</v>
      </c>
      <c r="AH23">
        <v>84.837545126353788</v>
      </c>
      <c r="AI23">
        <v>85.920577617328519</v>
      </c>
      <c r="AJ23">
        <v>85.920577617328519</v>
      </c>
      <c r="AK23">
        <v>85.559566787003618</v>
      </c>
      <c r="AL23">
        <v>85.198555956678703</v>
      </c>
      <c r="AM23">
        <v>83.393501805054143</v>
      </c>
      <c r="AN23">
        <v>83.393501805054157</v>
      </c>
      <c r="AO23">
        <v>83.393501805054157</v>
      </c>
      <c r="AP23">
        <v>83.032490974729242</v>
      </c>
      <c r="AQ23">
        <v>83.032490974729242</v>
      </c>
      <c r="AR23">
        <v>85.559566787003604</v>
      </c>
    </row>
    <row r="24" spans="2:44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268</v>
      </c>
      <c r="F24">
        <v>268</v>
      </c>
      <c r="G24">
        <v>268</v>
      </c>
      <c r="H24">
        <v>269</v>
      </c>
      <c r="I24">
        <v>269</v>
      </c>
      <c r="J24">
        <v>267</v>
      </c>
      <c r="K24">
        <v>267</v>
      </c>
      <c r="L24">
        <v>267</v>
      </c>
      <c r="M24">
        <v>267</v>
      </c>
      <c r="N24">
        <v>265</v>
      </c>
      <c r="O24">
        <v>265</v>
      </c>
      <c r="P24">
        <v>265</v>
      </c>
      <c r="S24">
        <v>233</v>
      </c>
      <c r="T24">
        <v>234</v>
      </c>
      <c r="U24">
        <v>231</v>
      </c>
      <c r="V24">
        <v>229</v>
      </c>
      <c r="W24">
        <v>229</v>
      </c>
      <c r="X24">
        <v>230</v>
      </c>
      <c r="Y24">
        <v>229</v>
      </c>
      <c r="Z24">
        <v>228</v>
      </c>
      <c r="AA24">
        <v>228</v>
      </c>
      <c r="AB24">
        <v>229</v>
      </c>
      <c r="AC24">
        <v>233</v>
      </c>
      <c r="AD24">
        <v>233</v>
      </c>
      <c r="AG24">
        <v>87</v>
      </c>
      <c r="AH24">
        <v>87.31343283582089</v>
      </c>
      <c r="AI24">
        <v>86.194029850746261</v>
      </c>
      <c r="AJ24">
        <v>85.130111524163567</v>
      </c>
      <c r="AK24">
        <v>85.130111524163567</v>
      </c>
      <c r="AL24">
        <v>86.142322097378283</v>
      </c>
      <c r="AM24">
        <v>85.767790262172284</v>
      </c>
      <c r="AN24">
        <v>85.393258426966298</v>
      </c>
      <c r="AO24">
        <v>85.393258426966298</v>
      </c>
      <c r="AP24">
        <v>86.415094339622641</v>
      </c>
      <c r="AQ24">
        <v>87.924528301886795</v>
      </c>
      <c r="AR24">
        <v>87.924528301886795</v>
      </c>
    </row>
    <row r="25" spans="2:44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41</v>
      </c>
      <c r="F25">
        <v>42</v>
      </c>
      <c r="G25">
        <v>42</v>
      </c>
      <c r="H25">
        <v>42</v>
      </c>
      <c r="I25">
        <v>42</v>
      </c>
      <c r="J25">
        <v>42</v>
      </c>
      <c r="K25">
        <v>42</v>
      </c>
      <c r="L25">
        <v>42</v>
      </c>
      <c r="M25">
        <v>42</v>
      </c>
      <c r="N25">
        <v>42</v>
      </c>
      <c r="O25">
        <v>42</v>
      </c>
      <c r="P25">
        <v>42</v>
      </c>
      <c r="S25">
        <v>29</v>
      </c>
      <c r="T25">
        <v>29</v>
      </c>
      <c r="U25">
        <v>30</v>
      </c>
      <c r="V25">
        <v>32</v>
      </c>
      <c r="W25">
        <v>30</v>
      </c>
      <c r="X25">
        <v>31</v>
      </c>
      <c r="Y25">
        <v>33</v>
      </c>
      <c r="Z25">
        <v>33</v>
      </c>
      <c r="AA25">
        <v>33</v>
      </c>
      <c r="AB25">
        <v>33</v>
      </c>
      <c r="AC25">
        <v>35</v>
      </c>
      <c r="AD25">
        <v>35</v>
      </c>
      <c r="AG25">
        <v>71</v>
      </c>
      <c r="AH25">
        <v>69.047619047619051</v>
      </c>
      <c r="AI25">
        <v>71.428571428571431</v>
      </c>
      <c r="AJ25">
        <v>76.19047619047619</v>
      </c>
      <c r="AK25">
        <v>71.428571428571431</v>
      </c>
      <c r="AL25">
        <v>73.80952380952381</v>
      </c>
      <c r="AM25">
        <v>78.571428571428569</v>
      </c>
      <c r="AN25">
        <v>78.571428571428569</v>
      </c>
      <c r="AO25">
        <v>78.571428571428569</v>
      </c>
      <c r="AP25">
        <v>78.571428571428569</v>
      </c>
      <c r="AQ25">
        <v>83.333333333333343</v>
      </c>
      <c r="AR25">
        <v>83.333333333333343</v>
      </c>
    </row>
    <row r="26" spans="2:44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101</v>
      </c>
      <c r="F26">
        <v>103</v>
      </c>
      <c r="G26">
        <v>103</v>
      </c>
      <c r="H26">
        <v>103</v>
      </c>
      <c r="I26">
        <v>103</v>
      </c>
      <c r="J26">
        <v>103</v>
      </c>
      <c r="K26">
        <v>103</v>
      </c>
      <c r="L26">
        <v>103</v>
      </c>
      <c r="M26">
        <v>103</v>
      </c>
      <c r="N26">
        <v>103</v>
      </c>
      <c r="O26">
        <v>103</v>
      </c>
      <c r="P26">
        <v>103</v>
      </c>
      <c r="S26">
        <v>77</v>
      </c>
      <c r="T26">
        <v>76</v>
      </c>
      <c r="U26">
        <v>76</v>
      </c>
      <c r="V26">
        <v>75</v>
      </c>
      <c r="W26">
        <v>76</v>
      </c>
      <c r="X26">
        <v>76</v>
      </c>
      <c r="Y26">
        <v>75</v>
      </c>
      <c r="Z26">
        <v>76</v>
      </c>
      <c r="AA26">
        <v>76</v>
      </c>
      <c r="AB26">
        <v>76</v>
      </c>
      <c r="AC26">
        <v>80</v>
      </c>
      <c r="AD26">
        <v>82</v>
      </c>
      <c r="AG26">
        <v>76</v>
      </c>
      <c r="AH26">
        <v>73.786407766990294</v>
      </c>
      <c r="AI26">
        <v>73.786407766990294</v>
      </c>
      <c r="AJ26">
        <v>72.815533980582529</v>
      </c>
      <c r="AK26">
        <v>73.786407766990294</v>
      </c>
      <c r="AL26">
        <v>73.786407766990294</v>
      </c>
      <c r="AM26">
        <v>72.815533980582529</v>
      </c>
      <c r="AN26">
        <v>73.786407766990294</v>
      </c>
      <c r="AO26">
        <v>73.786407766990294</v>
      </c>
      <c r="AP26">
        <v>73.786407766990294</v>
      </c>
      <c r="AQ26">
        <v>77.669902912621367</v>
      </c>
      <c r="AR26">
        <v>79.611650485436883</v>
      </c>
    </row>
    <row r="27" spans="2:44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I27">
        <v>159</v>
      </c>
      <c r="J27">
        <v>159</v>
      </c>
      <c r="K27">
        <v>159</v>
      </c>
      <c r="L27">
        <v>159</v>
      </c>
      <c r="M27">
        <v>159</v>
      </c>
      <c r="N27">
        <v>159</v>
      </c>
      <c r="O27">
        <v>158</v>
      </c>
      <c r="P27">
        <v>158</v>
      </c>
      <c r="W27">
        <v>121</v>
      </c>
      <c r="X27">
        <v>122</v>
      </c>
      <c r="Y27">
        <v>120</v>
      </c>
      <c r="Z27">
        <v>121</v>
      </c>
      <c r="AA27">
        <v>121</v>
      </c>
      <c r="AB27">
        <v>120</v>
      </c>
      <c r="AC27">
        <v>120</v>
      </c>
      <c r="AD27">
        <v>126</v>
      </c>
      <c r="AK27">
        <v>76.100628930817606</v>
      </c>
      <c r="AL27">
        <v>76.729559748427675</v>
      </c>
      <c r="AM27">
        <v>75.471698113207538</v>
      </c>
      <c r="AN27">
        <v>76.100628930817606</v>
      </c>
      <c r="AO27">
        <v>76.100628930817606</v>
      </c>
      <c r="AP27">
        <v>75.471698113207538</v>
      </c>
      <c r="AQ27">
        <v>75.949367088607588</v>
      </c>
      <c r="AR27">
        <v>79.74683544303798</v>
      </c>
    </row>
    <row r="28" spans="2:44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147</v>
      </c>
      <c r="F28">
        <v>149</v>
      </c>
      <c r="G28">
        <v>149</v>
      </c>
      <c r="H28">
        <v>149</v>
      </c>
      <c r="I28">
        <v>149</v>
      </c>
      <c r="J28">
        <v>149</v>
      </c>
      <c r="K28">
        <v>149</v>
      </c>
      <c r="L28">
        <v>149</v>
      </c>
      <c r="M28">
        <v>149</v>
      </c>
      <c r="N28">
        <v>149</v>
      </c>
      <c r="O28">
        <v>149</v>
      </c>
      <c r="P28">
        <v>149</v>
      </c>
      <c r="S28">
        <v>124</v>
      </c>
      <c r="T28">
        <v>124</v>
      </c>
      <c r="U28">
        <v>126</v>
      </c>
      <c r="V28">
        <v>127</v>
      </c>
      <c r="W28">
        <v>123</v>
      </c>
      <c r="X28">
        <v>123</v>
      </c>
      <c r="Y28">
        <v>126</v>
      </c>
      <c r="Z28">
        <v>127</v>
      </c>
      <c r="AA28">
        <v>127</v>
      </c>
      <c r="AB28">
        <v>127</v>
      </c>
      <c r="AC28">
        <v>130</v>
      </c>
      <c r="AD28">
        <v>132</v>
      </c>
      <c r="AG28">
        <v>84</v>
      </c>
      <c r="AH28">
        <v>83.22147651006712</v>
      </c>
      <c r="AI28">
        <v>84.56375838926175</v>
      </c>
      <c r="AJ28">
        <v>85.234899328859058</v>
      </c>
      <c r="AK28">
        <v>82.550335570469798</v>
      </c>
      <c r="AL28">
        <v>82.550335570469798</v>
      </c>
      <c r="AM28">
        <v>84.56375838926175</v>
      </c>
      <c r="AN28">
        <v>85.234899328859072</v>
      </c>
      <c r="AO28">
        <v>85.234899328859072</v>
      </c>
      <c r="AP28">
        <v>85.234899328859072</v>
      </c>
      <c r="AQ28">
        <v>87.24832214765101</v>
      </c>
      <c r="AR28">
        <v>88.590604026845639</v>
      </c>
    </row>
    <row r="29" spans="2:44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65</v>
      </c>
      <c r="F29">
        <v>65</v>
      </c>
      <c r="G29">
        <v>65</v>
      </c>
      <c r="H29">
        <v>65</v>
      </c>
      <c r="I29">
        <v>65</v>
      </c>
      <c r="J29">
        <v>65</v>
      </c>
      <c r="K29">
        <v>65</v>
      </c>
      <c r="L29">
        <v>65</v>
      </c>
      <c r="M29">
        <v>65</v>
      </c>
      <c r="N29">
        <v>65</v>
      </c>
      <c r="O29">
        <v>65</v>
      </c>
      <c r="P29">
        <v>65</v>
      </c>
      <c r="S29">
        <v>55</v>
      </c>
      <c r="T29">
        <v>53</v>
      </c>
      <c r="U29">
        <v>50</v>
      </c>
      <c r="V29">
        <v>50</v>
      </c>
      <c r="W29">
        <v>51</v>
      </c>
      <c r="X29">
        <v>55</v>
      </c>
      <c r="Y29">
        <v>55</v>
      </c>
      <c r="Z29">
        <v>54</v>
      </c>
      <c r="AA29">
        <v>54</v>
      </c>
      <c r="AB29">
        <v>54</v>
      </c>
      <c r="AC29">
        <v>53</v>
      </c>
      <c r="AD29">
        <v>53</v>
      </c>
      <c r="AG29">
        <v>85</v>
      </c>
      <c r="AH29">
        <v>81.538461538461533</v>
      </c>
      <c r="AI29">
        <v>76.92307692307692</v>
      </c>
      <c r="AJ29">
        <v>76.92307692307692</v>
      </c>
      <c r="AK29">
        <v>78.461538461538467</v>
      </c>
      <c r="AL29">
        <v>84.615384615384613</v>
      </c>
      <c r="AM29">
        <v>84.615384615384613</v>
      </c>
      <c r="AN29">
        <v>83.07692307692308</v>
      </c>
      <c r="AO29">
        <v>83.07692307692308</v>
      </c>
      <c r="AP29">
        <v>83.07692307692308</v>
      </c>
      <c r="AQ29">
        <v>81.538461538461547</v>
      </c>
      <c r="AR29">
        <v>81.538461538461547</v>
      </c>
    </row>
    <row r="30" spans="2:44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38</v>
      </c>
      <c r="F30">
        <v>38</v>
      </c>
      <c r="G30">
        <v>38</v>
      </c>
      <c r="H30">
        <v>38</v>
      </c>
      <c r="I30">
        <v>38</v>
      </c>
      <c r="J30">
        <v>38</v>
      </c>
      <c r="K30">
        <v>38</v>
      </c>
      <c r="L30">
        <v>38</v>
      </c>
      <c r="M30">
        <v>38</v>
      </c>
      <c r="N30">
        <v>38</v>
      </c>
      <c r="O30">
        <v>38</v>
      </c>
      <c r="P30">
        <v>38</v>
      </c>
      <c r="S30">
        <v>31</v>
      </c>
      <c r="T30">
        <v>31</v>
      </c>
      <c r="U30">
        <v>31</v>
      </c>
      <c r="V30">
        <v>32</v>
      </c>
      <c r="W30">
        <v>33</v>
      </c>
      <c r="X30">
        <v>33</v>
      </c>
      <c r="Y30">
        <v>33</v>
      </c>
      <c r="Z30">
        <v>33</v>
      </c>
      <c r="AA30">
        <v>33</v>
      </c>
      <c r="AB30">
        <v>33</v>
      </c>
      <c r="AC30">
        <v>34</v>
      </c>
      <c r="AD30">
        <v>34</v>
      </c>
      <c r="AG30">
        <v>82</v>
      </c>
      <c r="AH30">
        <v>81.578947368421055</v>
      </c>
      <c r="AI30">
        <v>81.578947368421055</v>
      </c>
      <c r="AJ30">
        <v>84.210526315789465</v>
      </c>
      <c r="AK30">
        <v>86.84210526315789</v>
      </c>
      <c r="AL30">
        <v>86.84210526315789</v>
      </c>
      <c r="AM30">
        <v>86.84210526315789</v>
      </c>
      <c r="AN30">
        <v>86.84210526315789</v>
      </c>
      <c r="AO30">
        <v>86.84210526315789</v>
      </c>
      <c r="AP30">
        <v>86.84210526315789</v>
      </c>
      <c r="AQ30">
        <v>89.473684210526315</v>
      </c>
      <c r="AR30">
        <v>89.473684210526315</v>
      </c>
    </row>
    <row r="31" spans="2:44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99</v>
      </c>
      <c r="F31">
        <v>99</v>
      </c>
      <c r="G31">
        <v>98</v>
      </c>
      <c r="H31">
        <v>98</v>
      </c>
      <c r="I31">
        <v>98</v>
      </c>
      <c r="J31">
        <v>98</v>
      </c>
      <c r="K31">
        <v>98</v>
      </c>
      <c r="L31">
        <v>98</v>
      </c>
      <c r="M31">
        <v>98</v>
      </c>
      <c r="N31">
        <v>98</v>
      </c>
      <c r="O31">
        <v>98</v>
      </c>
      <c r="P31">
        <v>98</v>
      </c>
      <c r="S31">
        <v>90</v>
      </c>
      <c r="T31">
        <v>90</v>
      </c>
      <c r="U31">
        <v>90</v>
      </c>
      <c r="V31">
        <v>90</v>
      </c>
      <c r="W31">
        <v>92</v>
      </c>
      <c r="X31">
        <v>91</v>
      </c>
      <c r="Y31">
        <v>91</v>
      </c>
      <c r="Z31">
        <v>91</v>
      </c>
      <c r="AA31">
        <v>91</v>
      </c>
      <c r="AB31">
        <v>92</v>
      </c>
      <c r="AC31">
        <v>93</v>
      </c>
      <c r="AD31">
        <v>91</v>
      </c>
      <c r="AG31">
        <v>91</v>
      </c>
      <c r="AH31">
        <v>90.909090909090907</v>
      </c>
      <c r="AI31">
        <v>91.836734693877546</v>
      </c>
      <c r="AJ31">
        <v>91.83673469387756</v>
      </c>
      <c r="AK31">
        <v>93.877551020408163</v>
      </c>
      <c r="AL31">
        <v>92.857142857142861</v>
      </c>
      <c r="AM31">
        <v>92.857142857142861</v>
      </c>
      <c r="AN31">
        <v>92.857142857142861</v>
      </c>
      <c r="AO31">
        <v>92.857142857142861</v>
      </c>
      <c r="AP31">
        <v>93.877551020408163</v>
      </c>
      <c r="AQ31">
        <v>94.897959183673464</v>
      </c>
      <c r="AR31">
        <v>92.857142857142861</v>
      </c>
    </row>
    <row r="32" spans="2:44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51</v>
      </c>
      <c r="F32">
        <v>52</v>
      </c>
      <c r="G32">
        <v>51</v>
      </c>
      <c r="H32">
        <v>51</v>
      </c>
      <c r="I32">
        <v>51</v>
      </c>
      <c r="J32">
        <v>50</v>
      </c>
      <c r="K32">
        <v>50</v>
      </c>
      <c r="L32">
        <v>50</v>
      </c>
      <c r="M32">
        <v>49</v>
      </c>
      <c r="N32">
        <v>49</v>
      </c>
      <c r="O32">
        <v>49</v>
      </c>
      <c r="P32">
        <v>49</v>
      </c>
      <c r="S32">
        <v>40</v>
      </c>
      <c r="T32">
        <v>40</v>
      </c>
      <c r="U32">
        <v>38</v>
      </c>
      <c r="V32">
        <v>39</v>
      </c>
      <c r="W32">
        <v>36</v>
      </c>
      <c r="X32">
        <v>37</v>
      </c>
      <c r="Y32">
        <v>37</v>
      </c>
      <c r="Z32">
        <v>37</v>
      </c>
      <c r="AA32">
        <v>36</v>
      </c>
      <c r="AB32">
        <v>36</v>
      </c>
      <c r="AC32">
        <v>38</v>
      </c>
      <c r="AD32">
        <v>39</v>
      </c>
      <c r="AG32">
        <v>78</v>
      </c>
      <c r="AH32">
        <v>76.92307692307692</v>
      </c>
      <c r="AI32">
        <v>74.509803921568619</v>
      </c>
      <c r="AJ32">
        <v>76.470588235294116</v>
      </c>
      <c r="AK32">
        <v>70.588235294117638</v>
      </c>
      <c r="AL32">
        <v>74</v>
      </c>
      <c r="AM32">
        <v>74</v>
      </c>
      <c r="AN32">
        <v>74</v>
      </c>
      <c r="AO32">
        <v>73.469387755102048</v>
      </c>
      <c r="AP32">
        <v>73.469387755102048</v>
      </c>
      <c r="AQ32">
        <v>77.551020408163268</v>
      </c>
      <c r="AR32">
        <v>79.591836734693871</v>
      </c>
    </row>
    <row r="33" spans="2:44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1</v>
      </c>
      <c r="F33">
        <v>1</v>
      </c>
      <c r="G33">
        <v>1</v>
      </c>
      <c r="H33">
        <v>1</v>
      </c>
      <c r="I33">
        <v>1</v>
      </c>
      <c r="J33">
        <v>1</v>
      </c>
      <c r="K33">
        <v>1</v>
      </c>
      <c r="L33">
        <v>1</v>
      </c>
      <c r="M33">
        <v>1</v>
      </c>
      <c r="N33">
        <v>1</v>
      </c>
      <c r="O33">
        <v>1</v>
      </c>
      <c r="P33">
        <v>1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2:44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96</v>
      </c>
      <c r="F34">
        <v>96</v>
      </c>
      <c r="G34">
        <v>96</v>
      </c>
      <c r="H34">
        <v>96</v>
      </c>
      <c r="I34">
        <v>96</v>
      </c>
      <c r="J34">
        <v>96</v>
      </c>
      <c r="K34">
        <v>96</v>
      </c>
      <c r="L34">
        <v>97</v>
      </c>
      <c r="M34">
        <v>97</v>
      </c>
      <c r="N34">
        <v>97</v>
      </c>
      <c r="O34">
        <v>97</v>
      </c>
      <c r="P34">
        <v>97</v>
      </c>
      <c r="S34">
        <v>80</v>
      </c>
      <c r="T34">
        <v>80</v>
      </c>
      <c r="U34">
        <v>78</v>
      </c>
      <c r="V34">
        <v>77</v>
      </c>
      <c r="W34">
        <v>78</v>
      </c>
      <c r="X34">
        <v>80</v>
      </c>
      <c r="Y34">
        <v>80</v>
      </c>
      <c r="Z34">
        <v>81</v>
      </c>
      <c r="AA34">
        <v>81</v>
      </c>
      <c r="AB34">
        <v>82</v>
      </c>
      <c r="AC34">
        <v>84</v>
      </c>
      <c r="AD34">
        <v>88</v>
      </c>
      <c r="AG34">
        <v>84</v>
      </c>
      <c r="AH34">
        <v>83.333333333333329</v>
      </c>
      <c r="AI34">
        <v>81.25</v>
      </c>
      <c r="AJ34">
        <v>80.208333333333343</v>
      </c>
      <c r="AK34">
        <v>81.25</v>
      </c>
      <c r="AL34">
        <v>83.333333333333329</v>
      </c>
      <c r="AM34">
        <v>83.333333333333329</v>
      </c>
      <c r="AN34">
        <v>83.505154639175259</v>
      </c>
      <c r="AO34">
        <v>83.505154639175259</v>
      </c>
      <c r="AP34">
        <v>84.536082474226802</v>
      </c>
      <c r="AQ34">
        <v>86.597938144329902</v>
      </c>
      <c r="AR34">
        <v>90.721649484536087</v>
      </c>
    </row>
    <row r="35" spans="2:44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110</v>
      </c>
      <c r="F35">
        <v>110</v>
      </c>
      <c r="G35">
        <v>110</v>
      </c>
      <c r="H35">
        <v>110</v>
      </c>
      <c r="I35">
        <v>110</v>
      </c>
      <c r="J35">
        <v>110</v>
      </c>
      <c r="K35">
        <v>110</v>
      </c>
      <c r="L35">
        <v>110</v>
      </c>
      <c r="M35">
        <v>110</v>
      </c>
      <c r="N35">
        <v>110</v>
      </c>
      <c r="O35">
        <v>110</v>
      </c>
      <c r="P35">
        <v>110</v>
      </c>
      <c r="S35">
        <v>92</v>
      </c>
      <c r="T35">
        <v>93</v>
      </c>
      <c r="U35">
        <v>90</v>
      </c>
      <c r="V35">
        <v>91</v>
      </c>
      <c r="W35">
        <v>93</v>
      </c>
      <c r="X35">
        <v>93</v>
      </c>
      <c r="Y35">
        <v>92</v>
      </c>
      <c r="Z35">
        <v>92</v>
      </c>
      <c r="AA35">
        <v>92</v>
      </c>
      <c r="AB35">
        <v>93</v>
      </c>
      <c r="AC35">
        <v>94</v>
      </c>
      <c r="AD35">
        <v>97</v>
      </c>
      <c r="AG35">
        <v>83</v>
      </c>
      <c r="AH35">
        <v>84.545454545454533</v>
      </c>
      <c r="AI35">
        <v>81.818181818181813</v>
      </c>
      <c r="AJ35">
        <v>82.72727272727272</v>
      </c>
      <c r="AK35">
        <v>84.545454545454547</v>
      </c>
      <c r="AL35">
        <v>84.545454545454533</v>
      </c>
      <c r="AM35">
        <v>83.63636363636364</v>
      </c>
      <c r="AN35">
        <v>83.63636363636364</v>
      </c>
      <c r="AO35">
        <v>83.63636363636364</v>
      </c>
      <c r="AP35">
        <v>84.545454545454547</v>
      </c>
      <c r="AQ35">
        <v>85.454545454545467</v>
      </c>
      <c r="AR35">
        <v>88.181818181818187</v>
      </c>
    </row>
    <row r="36" spans="2:44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70</v>
      </c>
      <c r="F36">
        <v>70</v>
      </c>
      <c r="G36">
        <v>70</v>
      </c>
      <c r="H36">
        <v>70</v>
      </c>
      <c r="I36">
        <v>70</v>
      </c>
      <c r="J36">
        <v>69</v>
      </c>
      <c r="K36">
        <v>69</v>
      </c>
      <c r="L36">
        <v>69</v>
      </c>
      <c r="M36">
        <v>69</v>
      </c>
      <c r="N36">
        <v>69</v>
      </c>
      <c r="O36">
        <v>69</v>
      </c>
      <c r="P36">
        <v>68</v>
      </c>
      <c r="S36">
        <v>56</v>
      </c>
      <c r="T36">
        <v>52</v>
      </c>
      <c r="U36">
        <v>52</v>
      </c>
      <c r="V36">
        <v>52</v>
      </c>
      <c r="W36">
        <v>53</v>
      </c>
      <c r="X36">
        <v>54</v>
      </c>
      <c r="Y36">
        <v>56</v>
      </c>
      <c r="Z36">
        <v>56</v>
      </c>
      <c r="AA36">
        <v>56</v>
      </c>
      <c r="AB36">
        <v>56</v>
      </c>
      <c r="AC36">
        <v>58</v>
      </c>
      <c r="AD36">
        <v>60</v>
      </c>
      <c r="AG36">
        <v>80</v>
      </c>
      <c r="AH36">
        <v>74.285714285714292</v>
      </c>
      <c r="AI36">
        <v>74.285714285714292</v>
      </c>
      <c r="AJ36">
        <v>74.285714285714292</v>
      </c>
      <c r="AK36">
        <v>75.714285714285708</v>
      </c>
      <c r="AL36">
        <v>78.260869565217391</v>
      </c>
      <c r="AM36">
        <v>81.159420289855078</v>
      </c>
      <c r="AN36">
        <v>81.159420289855078</v>
      </c>
      <c r="AO36">
        <v>81.159420289855078</v>
      </c>
      <c r="AP36">
        <v>81.159420289855078</v>
      </c>
      <c r="AQ36">
        <v>84.05797101449275</v>
      </c>
      <c r="AR36">
        <v>88.235294117647058</v>
      </c>
    </row>
    <row r="37" spans="2:44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102</v>
      </c>
      <c r="F37">
        <v>103</v>
      </c>
      <c r="G37">
        <v>103</v>
      </c>
      <c r="H37">
        <v>103</v>
      </c>
      <c r="I37">
        <v>103</v>
      </c>
      <c r="J37">
        <v>103</v>
      </c>
      <c r="K37">
        <v>103</v>
      </c>
      <c r="L37">
        <v>103</v>
      </c>
      <c r="M37">
        <v>101</v>
      </c>
      <c r="N37">
        <v>101</v>
      </c>
      <c r="O37">
        <v>100</v>
      </c>
      <c r="P37">
        <v>100</v>
      </c>
      <c r="S37">
        <v>82</v>
      </c>
      <c r="T37">
        <v>82</v>
      </c>
      <c r="U37">
        <v>84</v>
      </c>
      <c r="V37">
        <v>86</v>
      </c>
      <c r="W37">
        <v>88</v>
      </c>
      <c r="X37">
        <v>91</v>
      </c>
      <c r="Y37">
        <v>93</v>
      </c>
      <c r="Z37">
        <v>93</v>
      </c>
      <c r="AA37">
        <v>92</v>
      </c>
      <c r="AB37">
        <v>92</v>
      </c>
      <c r="AC37">
        <v>90</v>
      </c>
      <c r="AD37">
        <v>92</v>
      </c>
      <c r="AG37">
        <v>81</v>
      </c>
      <c r="AH37">
        <v>79.611650485436883</v>
      </c>
      <c r="AI37">
        <v>81.553398058252441</v>
      </c>
      <c r="AJ37">
        <v>83.49514563106797</v>
      </c>
      <c r="AK37">
        <v>85.436893203883486</v>
      </c>
      <c r="AL37">
        <v>88.349514563106794</v>
      </c>
      <c r="AM37">
        <v>90.291262135922324</v>
      </c>
      <c r="AN37">
        <v>90.291262135922324</v>
      </c>
      <c r="AO37">
        <v>91.089108910891085</v>
      </c>
      <c r="AP37">
        <v>91.089108910891085</v>
      </c>
      <c r="AQ37">
        <v>90</v>
      </c>
      <c r="AR37">
        <v>92</v>
      </c>
    </row>
    <row r="38" spans="2:44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55</v>
      </c>
      <c r="F38">
        <v>55</v>
      </c>
      <c r="G38">
        <v>55</v>
      </c>
      <c r="H38">
        <v>55</v>
      </c>
      <c r="I38">
        <v>55</v>
      </c>
      <c r="J38">
        <v>55</v>
      </c>
      <c r="K38">
        <v>55</v>
      </c>
      <c r="L38">
        <v>55</v>
      </c>
      <c r="M38">
        <v>55</v>
      </c>
      <c r="N38">
        <v>55</v>
      </c>
      <c r="O38">
        <v>55</v>
      </c>
      <c r="P38">
        <v>55</v>
      </c>
      <c r="S38">
        <v>46</v>
      </c>
      <c r="T38">
        <v>46</v>
      </c>
      <c r="U38">
        <v>48</v>
      </c>
      <c r="V38">
        <v>48</v>
      </c>
      <c r="W38">
        <v>48</v>
      </c>
      <c r="X38">
        <v>47</v>
      </c>
      <c r="Y38">
        <v>47</v>
      </c>
      <c r="Z38">
        <v>47</v>
      </c>
      <c r="AA38">
        <v>47</v>
      </c>
      <c r="AB38">
        <v>47</v>
      </c>
      <c r="AC38">
        <v>48</v>
      </c>
      <c r="AD38">
        <v>51</v>
      </c>
      <c r="AG38">
        <v>84</v>
      </c>
      <c r="AH38">
        <v>83.636363636363626</v>
      </c>
      <c r="AI38">
        <v>87.27272727272728</v>
      </c>
      <c r="AJ38">
        <v>87.27272727272728</v>
      </c>
      <c r="AK38">
        <v>87.27272727272728</v>
      </c>
      <c r="AL38">
        <v>85.454545454545453</v>
      </c>
      <c r="AM38">
        <v>85.454545454545453</v>
      </c>
      <c r="AN38">
        <v>85.454545454545453</v>
      </c>
      <c r="AO38">
        <v>85.454545454545453</v>
      </c>
      <c r="AP38">
        <v>85.454545454545453</v>
      </c>
      <c r="AQ38">
        <v>87.272727272727266</v>
      </c>
      <c r="AR38">
        <v>92.72727272727272</v>
      </c>
    </row>
    <row r="39" spans="2:44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109</v>
      </c>
      <c r="F39">
        <v>109</v>
      </c>
      <c r="G39">
        <v>109</v>
      </c>
      <c r="H39">
        <v>109</v>
      </c>
      <c r="I39">
        <v>111</v>
      </c>
      <c r="J39">
        <v>111</v>
      </c>
      <c r="K39">
        <v>111</v>
      </c>
      <c r="L39">
        <v>110</v>
      </c>
      <c r="M39">
        <v>110</v>
      </c>
      <c r="N39">
        <v>110</v>
      </c>
      <c r="O39">
        <v>110</v>
      </c>
      <c r="P39">
        <v>111</v>
      </c>
      <c r="S39">
        <v>99</v>
      </c>
      <c r="T39">
        <v>98</v>
      </c>
      <c r="U39">
        <v>97</v>
      </c>
      <c r="V39">
        <v>95</v>
      </c>
      <c r="W39">
        <v>98</v>
      </c>
      <c r="X39">
        <v>97</v>
      </c>
      <c r="Y39">
        <v>98</v>
      </c>
      <c r="Z39">
        <v>97</v>
      </c>
      <c r="AA39">
        <v>97</v>
      </c>
      <c r="AB39">
        <v>97</v>
      </c>
      <c r="AC39">
        <v>98</v>
      </c>
      <c r="AD39">
        <v>101</v>
      </c>
      <c r="AG39">
        <v>91</v>
      </c>
      <c r="AH39">
        <v>89.908256880733944</v>
      </c>
      <c r="AI39">
        <v>88.990825688073386</v>
      </c>
      <c r="AJ39">
        <v>87.155963302752298</v>
      </c>
      <c r="AK39">
        <v>88.288288288288285</v>
      </c>
      <c r="AL39">
        <v>87.387387387387378</v>
      </c>
      <c r="AM39">
        <v>88.2882882882883</v>
      </c>
      <c r="AN39">
        <v>88.181818181818187</v>
      </c>
      <c r="AO39">
        <v>88.181818181818187</v>
      </c>
      <c r="AP39">
        <v>88.181818181818187</v>
      </c>
      <c r="AQ39">
        <v>89.090909090909093</v>
      </c>
      <c r="AR39">
        <v>90.990990990990994</v>
      </c>
    </row>
    <row r="40" spans="2:44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63</v>
      </c>
      <c r="F40">
        <v>63</v>
      </c>
      <c r="G40">
        <v>63</v>
      </c>
      <c r="H40">
        <v>63</v>
      </c>
      <c r="I40">
        <v>63</v>
      </c>
      <c r="J40">
        <v>63</v>
      </c>
      <c r="K40">
        <v>63</v>
      </c>
      <c r="L40">
        <v>63</v>
      </c>
      <c r="M40">
        <v>63</v>
      </c>
      <c r="N40">
        <v>63</v>
      </c>
      <c r="O40">
        <v>63</v>
      </c>
      <c r="P40">
        <v>63</v>
      </c>
      <c r="S40">
        <v>53</v>
      </c>
      <c r="T40">
        <v>53</v>
      </c>
      <c r="U40">
        <v>50</v>
      </c>
      <c r="V40">
        <v>50</v>
      </c>
      <c r="W40">
        <v>52</v>
      </c>
      <c r="X40">
        <v>52</v>
      </c>
      <c r="Y40">
        <v>54</v>
      </c>
      <c r="Z40">
        <v>54</v>
      </c>
      <c r="AA40">
        <v>54</v>
      </c>
      <c r="AB40">
        <v>55</v>
      </c>
      <c r="AC40">
        <v>56</v>
      </c>
      <c r="AD40">
        <v>58</v>
      </c>
      <c r="AG40">
        <v>84</v>
      </c>
      <c r="AH40">
        <v>84.126984126984127</v>
      </c>
      <c r="AI40">
        <v>79.365079365079367</v>
      </c>
      <c r="AJ40">
        <v>79.365079365079367</v>
      </c>
      <c r="AK40">
        <v>82.539682539682531</v>
      </c>
      <c r="AL40">
        <v>82.539682539682531</v>
      </c>
      <c r="AM40">
        <v>85.714285714285708</v>
      </c>
      <c r="AN40">
        <v>85.714285714285708</v>
      </c>
      <c r="AO40">
        <v>85.714285714285708</v>
      </c>
      <c r="AP40">
        <v>87.30158730158729</v>
      </c>
      <c r="AQ40">
        <v>88.888888888888886</v>
      </c>
      <c r="AR40">
        <v>92.063492063492063</v>
      </c>
    </row>
    <row r="41" spans="2:44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80</v>
      </c>
      <c r="F41">
        <v>80</v>
      </c>
      <c r="G41">
        <v>80</v>
      </c>
      <c r="H41">
        <v>80</v>
      </c>
      <c r="I41">
        <v>80</v>
      </c>
      <c r="J41">
        <v>80</v>
      </c>
      <c r="K41">
        <v>80</v>
      </c>
      <c r="L41">
        <v>80</v>
      </c>
      <c r="M41">
        <v>80</v>
      </c>
      <c r="N41">
        <v>80</v>
      </c>
      <c r="O41">
        <v>79</v>
      </c>
      <c r="P41">
        <v>79</v>
      </c>
      <c r="S41">
        <v>68</v>
      </c>
      <c r="T41">
        <v>69</v>
      </c>
      <c r="U41">
        <v>70</v>
      </c>
      <c r="V41">
        <v>69</v>
      </c>
      <c r="W41">
        <v>73</v>
      </c>
      <c r="X41">
        <v>73</v>
      </c>
      <c r="Y41">
        <v>73</v>
      </c>
      <c r="Z41">
        <v>72</v>
      </c>
      <c r="AA41">
        <v>72</v>
      </c>
      <c r="AB41">
        <v>72</v>
      </c>
      <c r="AC41">
        <v>73</v>
      </c>
      <c r="AD41">
        <v>73</v>
      </c>
      <c r="AG41">
        <v>85</v>
      </c>
      <c r="AH41">
        <v>86.25</v>
      </c>
      <c r="AI41">
        <v>87.5</v>
      </c>
      <c r="AJ41">
        <v>86.25</v>
      </c>
      <c r="AK41">
        <v>91.25</v>
      </c>
      <c r="AL41">
        <v>91.25</v>
      </c>
      <c r="AM41">
        <v>91.25</v>
      </c>
      <c r="AN41">
        <v>90</v>
      </c>
      <c r="AO41">
        <v>90</v>
      </c>
      <c r="AP41">
        <v>90</v>
      </c>
      <c r="AQ41">
        <v>92.405063291139243</v>
      </c>
      <c r="AR41">
        <v>92.405063291139243</v>
      </c>
    </row>
    <row r="42" spans="2:44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76</v>
      </c>
      <c r="F42">
        <v>76</v>
      </c>
      <c r="G42">
        <v>76</v>
      </c>
      <c r="H42">
        <v>76</v>
      </c>
      <c r="I42">
        <v>76</v>
      </c>
      <c r="J42">
        <v>77</v>
      </c>
      <c r="K42">
        <v>77</v>
      </c>
      <c r="L42">
        <v>77</v>
      </c>
      <c r="M42">
        <v>77</v>
      </c>
      <c r="N42">
        <v>77</v>
      </c>
      <c r="O42">
        <v>77</v>
      </c>
      <c r="P42">
        <v>77</v>
      </c>
      <c r="S42">
        <v>65</v>
      </c>
      <c r="T42">
        <v>66</v>
      </c>
      <c r="U42">
        <v>65</v>
      </c>
      <c r="V42">
        <v>65</v>
      </c>
      <c r="W42">
        <v>68</v>
      </c>
      <c r="X42">
        <v>68</v>
      </c>
      <c r="Y42">
        <v>68</v>
      </c>
      <c r="Z42">
        <v>65</v>
      </c>
      <c r="AA42">
        <v>65</v>
      </c>
      <c r="AB42">
        <v>65</v>
      </c>
      <c r="AC42">
        <v>67</v>
      </c>
      <c r="AD42">
        <v>65</v>
      </c>
      <c r="AG42">
        <v>86</v>
      </c>
      <c r="AH42">
        <v>86.84210526315789</v>
      </c>
      <c r="AI42">
        <v>85.526315789473671</v>
      </c>
      <c r="AJ42">
        <v>85.526315789473671</v>
      </c>
      <c r="AK42">
        <v>89.473684210526315</v>
      </c>
      <c r="AL42">
        <v>88.311688311688314</v>
      </c>
      <c r="AM42">
        <v>88.3116883116883</v>
      </c>
      <c r="AN42">
        <v>84.415584415584419</v>
      </c>
      <c r="AO42">
        <v>84.415584415584419</v>
      </c>
      <c r="AP42">
        <v>84.415584415584419</v>
      </c>
      <c r="AQ42">
        <v>87.012987012987011</v>
      </c>
      <c r="AR42">
        <v>84.415584415584419</v>
      </c>
    </row>
    <row r="43" spans="2:44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167</v>
      </c>
      <c r="F43">
        <v>167</v>
      </c>
      <c r="G43">
        <v>164</v>
      </c>
      <c r="H43">
        <v>164</v>
      </c>
      <c r="I43">
        <v>164</v>
      </c>
      <c r="J43">
        <v>163</v>
      </c>
      <c r="K43">
        <v>163</v>
      </c>
      <c r="L43">
        <v>163</v>
      </c>
      <c r="M43">
        <v>162</v>
      </c>
      <c r="N43">
        <v>162</v>
      </c>
      <c r="O43">
        <v>162</v>
      </c>
      <c r="P43">
        <v>162</v>
      </c>
      <c r="S43">
        <v>135</v>
      </c>
      <c r="T43">
        <v>134</v>
      </c>
      <c r="U43">
        <v>131</v>
      </c>
      <c r="V43">
        <v>133</v>
      </c>
      <c r="W43">
        <v>137</v>
      </c>
      <c r="X43">
        <v>139</v>
      </c>
      <c r="Y43">
        <v>137</v>
      </c>
      <c r="Z43">
        <v>138</v>
      </c>
      <c r="AA43">
        <v>137</v>
      </c>
      <c r="AB43">
        <v>137</v>
      </c>
      <c r="AC43">
        <v>140</v>
      </c>
      <c r="AD43">
        <v>144</v>
      </c>
      <c r="AG43">
        <v>81</v>
      </c>
      <c r="AH43">
        <v>80.23952095808383</v>
      </c>
      <c r="AI43">
        <v>79.878048780487802</v>
      </c>
      <c r="AJ43">
        <v>81.097560975609767</v>
      </c>
      <c r="AK43">
        <v>83.536585365853668</v>
      </c>
      <c r="AL43">
        <v>85.276073619631902</v>
      </c>
      <c r="AM43">
        <v>84.049079754601223</v>
      </c>
      <c r="AN43">
        <v>84.662576687116555</v>
      </c>
      <c r="AO43">
        <v>84.567901234567898</v>
      </c>
      <c r="AP43">
        <v>84.567901234567898</v>
      </c>
      <c r="AQ43">
        <v>86.419753086419746</v>
      </c>
      <c r="AR43">
        <v>88.888888888888886</v>
      </c>
    </row>
    <row r="44" spans="2:44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100</v>
      </c>
      <c r="F44">
        <v>102</v>
      </c>
      <c r="G44">
        <v>102</v>
      </c>
      <c r="H44">
        <v>102</v>
      </c>
      <c r="I44">
        <v>102</v>
      </c>
      <c r="J44">
        <v>102</v>
      </c>
      <c r="K44">
        <v>102</v>
      </c>
      <c r="L44">
        <v>102</v>
      </c>
      <c r="M44">
        <v>102</v>
      </c>
      <c r="N44">
        <v>102</v>
      </c>
      <c r="O44">
        <v>102</v>
      </c>
      <c r="P44">
        <v>103</v>
      </c>
      <c r="S44">
        <v>80</v>
      </c>
      <c r="T44">
        <v>82</v>
      </c>
      <c r="U44">
        <v>81</v>
      </c>
      <c r="V44">
        <v>81</v>
      </c>
      <c r="W44">
        <v>87</v>
      </c>
      <c r="X44">
        <v>86</v>
      </c>
      <c r="Y44">
        <v>87</v>
      </c>
      <c r="Z44">
        <v>87</v>
      </c>
      <c r="AA44">
        <v>87</v>
      </c>
      <c r="AB44">
        <v>87</v>
      </c>
      <c r="AC44">
        <v>91</v>
      </c>
      <c r="AD44">
        <v>92</v>
      </c>
      <c r="AG44">
        <v>80</v>
      </c>
      <c r="AH44">
        <v>80.392156862745097</v>
      </c>
      <c r="AI44">
        <v>79.411764705882348</v>
      </c>
      <c r="AJ44">
        <v>79.411764705882348</v>
      </c>
      <c r="AK44">
        <v>85.294117647058826</v>
      </c>
      <c r="AL44">
        <v>84.313725490196077</v>
      </c>
      <c r="AM44">
        <v>85.294117647058812</v>
      </c>
      <c r="AN44">
        <v>85.294117647058826</v>
      </c>
      <c r="AO44">
        <v>85.294117647058826</v>
      </c>
      <c r="AP44">
        <v>85.294117647058826</v>
      </c>
      <c r="AQ44">
        <v>89.215686274509807</v>
      </c>
      <c r="AR44">
        <v>89.320388349514559</v>
      </c>
    </row>
    <row r="45" spans="2:44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76</v>
      </c>
      <c r="F45">
        <v>76</v>
      </c>
      <c r="G45">
        <v>76</v>
      </c>
      <c r="H45">
        <v>76</v>
      </c>
      <c r="I45">
        <v>76</v>
      </c>
      <c r="J45">
        <v>77</v>
      </c>
      <c r="K45">
        <v>77</v>
      </c>
      <c r="L45">
        <v>77</v>
      </c>
      <c r="M45">
        <v>77</v>
      </c>
      <c r="N45">
        <v>77</v>
      </c>
      <c r="O45">
        <v>78</v>
      </c>
      <c r="P45">
        <v>78</v>
      </c>
      <c r="S45">
        <v>67</v>
      </c>
      <c r="T45">
        <v>66</v>
      </c>
      <c r="U45">
        <v>66</v>
      </c>
      <c r="V45">
        <v>65</v>
      </c>
      <c r="W45">
        <v>63</v>
      </c>
      <c r="X45">
        <v>63</v>
      </c>
      <c r="Y45">
        <v>63</v>
      </c>
      <c r="Z45">
        <v>63</v>
      </c>
      <c r="AA45">
        <v>63</v>
      </c>
      <c r="AB45">
        <v>63</v>
      </c>
      <c r="AC45">
        <v>63</v>
      </c>
      <c r="AD45">
        <v>61</v>
      </c>
      <c r="AG45">
        <v>88</v>
      </c>
      <c r="AH45">
        <v>86.84210526315789</v>
      </c>
      <c r="AI45">
        <v>86.84210526315789</v>
      </c>
      <c r="AJ45">
        <v>85.526315789473685</v>
      </c>
      <c r="AK45">
        <v>82.894736842105274</v>
      </c>
      <c r="AL45">
        <v>81.818181818181813</v>
      </c>
      <c r="AM45">
        <v>81.818181818181813</v>
      </c>
      <c r="AN45">
        <v>81.818181818181813</v>
      </c>
      <c r="AO45">
        <v>81.818181818181813</v>
      </c>
      <c r="AP45">
        <v>81.818181818181813</v>
      </c>
      <c r="AQ45">
        <v>80.769230769230774</v>
      </c>
      <c r="AR45">
        <v>78.205128205128204</v>
      </c>
    </row>
    <row r="46" spans="2:44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97</v>
      </c>
      <c r="F46">
        <v>98</v>
      </c>
      <c r="G46">
        <v>97</v>
      </c>
      <c r="H46">
        <v>97</v>
      </c>
      <c r="I46">
        <v>97</v>
      </c>
      <c r="J46">
        <v>97</v>
      </c>
      <c r="K46">
        <v>98</v>
      </c>
      <c r="L46">
        <v>98</v>
      </c>
      <c r="M46">
        <v>98</v>
      </c>
      <c r="N46">
        <v>98</v>
      </c>
      <c r="O46">
        <v>98</v>
      </c>
      <c r="P46">
        <v>98</v>
      </c>
      <c r="S46">
        <v>76</v>
      </c>
      <c r="T46">
        <v>75</v>
      </c>
      <c r="U46">
        <v>75</v>
      </c>
      <c r="V46">
        <v>74</v>
      </c>
      <c r="W46">
        <v>76</v>
      </c>
      <c r="X46">
        <v>75</v>
      </c>
      <c r="Y46">
        <v>75</v>
      </c>
      <c r="Z46">
        <v>73</v>
      </c>
      <c r="AA46">
        <v>73</v>
      </c>
      <c r="AB46">
        <v>74</v>
      </c>
      <c r="AC46">
        <v>73</v>
      </c>
      <c r="AD46">
        <v>74</v>
      </c>
      <c r="AG46">
        <v>78</v>
      </c>
      <c r="AH46">
        <v>76.530612244897952</v>
      </c>
      <c r="AI46">
        <v>77.319587628865975</v>
      </c>
      <c r="AJ46">
        <v>76.288659793814432</v>
      </c>
      <c r="AK46">
        <v>78.350515463917517</v>
      </c>
      <c r="AL46">
        <v>77.319587628865975</v>
      </c>
      <c r="AM46">
        <v>76.530612244897952</v>
      </c>
      <c r="AN46">
        <v>74.489795918367349</v>
      </c>
      <c r="AO46">
        <v>74.489795918367349</v>
      </c>
      <c r="AP46">
        <v>75.510204081632651</v>
      </c>
      <c r="AQ46">
        <v>74.489795918367349</v>
      </c>
      <c r="AR46">
        <v>75.510204081632651</v>
      </c>
    </row>
    <row r="47" spans="2:44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42</v>
      </c>
      <c r="F47">
        <v>43</v>
      </c>
      <c r="G47">
        <v>43</v>
      </c>
      <c r="H47">
        <v>43</v>
      </c>
      <c r="S47">
        <v>37</v>
      </c>
      <c r="T47">
        <v>38</v>
      </c>
      <c r="U47">
        <v>38</v>
      </c>
      <c r="V47">
        <v>39</v>
      </c>
      <c r="AG47">
        <v>88</v>
      </c>
      <c r="AH47">
        <v>88.372093023255815</v>
      </c>
      <c r="AI47">
        <v>88.372093023255815</v>
      </c>
      <c r="AJ47">
        <v>90.697674418604649</v>
      </c>
    </row>
    <row r="48" spans="2:44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63</v>
      </c>
      <c r="F48">
        <v>63</v>
      </c>
      <c r="G48">
        <v>63</v>
      </c>
      <c r="H48">
        <v>63</v>
      </c>
      <c r="I48">
        <v>63</v>
      </c>
      <c r="J48">
        <v>62</v>
      </c>
      <c r="K48">
        <v>62</v>
      </c>
      <c r="L48">
        <v>63</v>
      </c>
      <c r="M48">
        <v>60</v>
      </c>
      <c r="N48">
        <v>60</v>
      </c>
      <c r="O48">
        <v>60</v>
      </c>
      <c r="P48">
        <v>60</v>
      </c>
      <c r="S48">
        <v>53</v>
      </c>
      <c r="T48">
        <v>54</v>
      </c>
      <c r="U48">
        <v>55</v>
      </c>
      <c r="V48">
        <v>57</v>
      </c>
      <c r="W48">
        <v>56</v>
      </c>
      <c r="X48">
        <v>57</v>
      </c>
      <c r="Y48">
        <v>57</v>
      </c>
      <c r="Z48">
        <v>57</v>
      </c>
      <c r="AA48">
        <v>54</v>
      </c>
      <c r="AB48">
        <v>55</v>
      </c>
      <c r="AC48">
        <v>55</v>
      </c>
      <c r="AD48">
        <v>55</v>
      </c>
      <c r="AG48">
        <v>85</v>
      </c>
      <c r="AH48">
        <v>85.714285714285708</v>
      </c>
      <c r="AI48">
        <v>87.30158730158729</v>
      </c>
      <c r="AJ48">
        <v>90.476190476190467</v>
      </c>
      <c r="AK48">
        <v>88.888888888888886</v>
      </c>
      <c r="AL48">
        <v>91.935483870967744</v>
      </c>
      <c r="AM48">
        <v>91.935483870967744</v>
      </c>
      <c r="AN48">
        <v>90.476190476190482</v>
      </c>
      <c r="AO48">
        <v>90</v>
      </c>
      <c r="AP48">
        <v>91.666666666666657</v>
      </c>
      <c r="AQ48">
        <v>91.666666666666657</v>
      </c>
      <c r="AR48">
        <v>91.666666666666671</v>
      </c>
    </row>
    <row r="49" spans="2:44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56</v>
      </c>
      <c r="F49">
        <v>58</v>
      </c>
      <c r="G49">
        <v>59</v>
      </c>
      <c r="H49">
        <v>59</v>
      </c>
      <c r="I49">
        <v>59</v>
      </c>
      <c r="J49">
        <v>59</v>
      </c>
      <c r="K49">
        <v>59</v>
      </c>
      <c r="L49">
        <v>59</v>
      </c>
      <c r="M49">
        <v>59</v>
      </c>
      <c r="N49">
        <v>59</v>
      </c>
      <c r="O49">
        <v>59</v>
      </c>
      <c r="P49">
        <v>59</v>
      </c>
      <c r="S49">
        <v>47</v>
      </c>
      <c r="T49">
        <v>49</v>
      </c>
      <c r="U49">
        <v>47</v>
      </c>
      <c r="V49">
        <v>47</v>
      </c>
      <c r="W49">
        <v>50</v>
      </c>
      <c r="X49">
        <v>50</v>
      </c>
      <c r="Y49">
        <v>50</v>
      </c>
      <c r="Z49">
        <v>50</v>
      </c>
      <c r="AA49">
        <v>50</v>
      </c>
      <c r="AB49">
        <v>51</v>
      </c>
      <c r="AC49">
        <v>52</v>
      </c>
      <c r="AD49">
        <v>53</v>
      </c>
      <c r="AG49">
        <v>84</v>
      </c>
      <c r="AH49">
        <v>84.482758620689651</v>
      </c>
      <c r="AI49">
        <v>79.66101694915254</v>
      </c>
      <c r="AJ49">
        <v>79.66101694915254</v>
      </c>
      <c r="AK49">
        <v>84.745762711864415</v>
      </c>
      <c r="AL49">
        <v>84.745762711864415</v>
      </c>
      <c r="AM49">
        <v>84.745762711864415</v>
      </c>
      <c r="AN49">
        <v>84.745762711864415</v>
      </c>
      <c r="AO49">
        <v>84.745762711864415</v>
      </c>
      <c r="AP49">
        <v>86.440677966101703</v>
      </c>
      <c r="AQ49">
        <v>88.13559322033899</v>
      </c>
      <c r="AR49">
        <v>89.830508474576277</v>
      </c>
    </row>
    <row r="50" spans="2:44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58</v>
      </c>
      <c r="F50">
        <v>58</v>
      </c>
      <c r="G50">
        <v>58</v>
      </c>
      <c r="H50">
        <v>58</v>
      </c>
      <c r="I50">
        <v>58</v>
      </c>
      <c r="J50">
        <v>58</v>
      </c>
      <c r="K50">
        <v>58</v>
      </c>
      <c r="L50">
        <v>58</v>
      </c>
      <c r="M50">
        <v>58</v>
      </c>
      <c r="N50">
        <v>58</v>
      </c>
      <c r="O50">
        <v>58</v>
      </c>
      <c r="P50">
        <v>58</v>
      </c>
      <c r="S50">
        <v>50</v>
      </c>
      <c r="T50">
        <v>49</v>
      </c>
      <c r="U50">
        <v>49</v>
      </c>
      <c r="V50">
        <v>47</v>
      </c>
      <c r="W50">
        <v>47</v>
      </c>
      <c r="X50">
        <v>47</v>
      </c>
      <c r="Y50">
        <v>46</v>
      </c>
      <c r="Z50">
        <v>46</v>
      </c>
      <c r="AA50">
        <v>46</v>
      </c>
      <c r="AB50">
        <v>46</v>
      </c>
      <c r="AC50">
        <v>47</v>
      </c>
      <c r="AD50">
        <v>49</v>
      </c>
      <c r="AG50">
        <v>86</v>
      </c>
      <c r="AH50">
        <v>84.482758620689651</v>
      </c>
      <c r="AI50">
        <v>84.482758620689651</v>
      </c>
      <c r="AJ50">
        <v>81.034482758620697</v>
      </c>
      <c r="AK50">
        <v>81.034482758620697</v>
      </c>
      <c r="AL50">
        <v>81.034482758620697</v>
      </c>
      <c r="AM50">
        <v>79.310344827586206</v>
      </c>
      <c r="AN50">
        <v>79.310344827586206</v>
      </c>
      <c r="AO50">
        <v>79.310344827586206</v>
      </c>
      <c r="AP50">
        <v>79.310344827586206</v>
      </c>
      <c r="AQ50">
        <v>81.034482758620697</v>
      </c>
      <c r="AR50">
        <v>84.482758620689665</v>
      </c>
    </row>
    <row r="51" spans="2:44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21</v>
      </c>
      <c r="F51">
        <v>21</v>
      </c>
      <c r="G51">
        <v>21</v>
      </c>
      <c r="H51">
        <v>21</v>
      </c>
      <c r="I51">
        <v>21</v>
      </c>
      <c r="J51">
        <v>21</v>
      </c>
      <c r="K51">
        <v>21</v>
      </c>
      <c r="L51">
        <v>21</v>
      </c>
      <c r="M51">
        <v>21</v>
      </c>
      <c r="N51">
        <v>21</v>
      </c>
      <c r="O51">
        <v>21</v>
      </c>
      <c r="P51">
        <v>21</v>
      </c>
      <c r="S51">
        <v>20</v>
      </c>
      <c r="T51">
        <v>20</v>
      </c>
      <c r="U51">
        <v>20</v>
      </c>
      <c r="V51">
        <v>20</v>
      </c>
      <c r="W51">
        <v>20</v>
      </c>
      <c r="X51">
        <v>20</v>
      </c>
      <c r="Y51">
        <v>20</v>
      </c>
      <c r="Z51">
        <v>20</v>
      </c>
      <c r="AA51">
        <v>20</v>
      </c>
      <c r="AB51">
        <v>20</v>
      </c>
      <c r="AC51">
        <v>20</v>
      </c>
      <c r="AD51">
        <v>21</v>
      </c>
      <c r="AG51">
        <v>95</v>
      </c>
      <c r="AH51">
        <v>95.238095238095241</v>
      </c>
      <c r="AI51">
        <v>95.238095238095241</v>
      </c>
      <c r="AJ51">
        <v>95.238095238095241</v>
      </c>
      <c r="AK51">
        <v>95.238095238095241</v>
      </c>
      <c r="AL51">
        <v>95.238095238095241</v>
      </c>
      <c r="AM51">
        <v>95.238095238095241</v>
      </c>
      <c r="AN51">
        <v>95.238095238095241</v>
      </c>
      <c r="AO51">
        <v>95.238095238095241</v>
      </c>
      <c r="AP51">
        <v>95.238095238095241</v>
      </c>
      <c r="AQ51">
        <v>95.238095238095241</v>
      </c>
      <c r="AR51">
        <v>100</v>
      </c>
    </row>
    <row r="52" spans="2:44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149</v>
      </c>
      <c r="F52">
        <v>149</v>
      </c>
      <c r="G52">
        <v>149</v>
      </c>
      <c r="H52">
        <v>149</v>
      </c>
      <c r="I52">
        <v>150</v>
      </c>
      <c r="J52">
        <v>149</v>
      </c>
      <c r="K52">
        <v>149</v>
      </c>
      <c r="L52">
        <v>149</v>
      </c>
      <c r="M52">
        <v>149</v>
      </c>
      <c r="N52">
        <v>149</v>
      </c>
      <c r="O52">
        <v>149</v>
      </c>
      <c r="P52">
        <v>149</v>
      </c>
      <c r="S52">
        <v>132</v>
      </c>
      <c r="T52">
        <v>134</v>
      </c>
      <c r="U52">
        <v>133</v>
      </c>
      <c r="V52">
        <v>133</v>
      </c>
      <c r="W52">
        <v>133</v>
      </c>
      <c r="X52">
        <v>132</v>
      </c>
      <c r="Y52">
        <v>132</v>
      </c>
      <c r="Z52">
        <v>132</v>
      </c>
      <c r="AA52">
        <v>132</v>
      </c>
      <c r="AB52">
        <v>132</v>
      </c>
      <c r="AC52">
        <v>134</v>
      </c>
      <c r="AD52">
        <v>134</v>
      </c>
      <c r="AG52">
        <v>89</v>
      </c>
      <c r="AH52">
        <v>89.932885906040269</v>
      </c>
      <c r="AI52">
        <v>89.261744966442947</v>
      </c>
      <c r="AJ52">
        <v>89.261744966442947</v>
      </c>
      <c r="AK52">
        <v>88.666666666666657</v>
      </c>
      <c r="AL52">
        <v>88.590604026845639</v>
      </c>
      <c r="AM52">
        <v>88.590604026845639</v>
      </c>
      <c r="AN52">
        <v>88.590604026845639</v>
      </c>
      <c r="AO52">
        <v>88.590604026845639</v>
      </c>
      <c r="AP52">
        <v>88.590604026845639</v>
      </c>
      <c r="AQ52">
        <v>89.932885906040269</v>
      </c>
      <c r="AR52">
        <v>89.932885906040269</v>
      </c>
    </row>
    <row r="53" spans="2:44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48</v>
      </c>
      <c r="F53">
        <v>50</v>
      </c>
      <c r="G53">
        <v>51</v>
      </c>
      <c r="H53">
        <v>51</v>
      </c>
      <c r="I53">
        <v>51</v>
      </c>
      <c r="J53">
        <v>51</v>
      </c>
      <c r="K53">
        <v>51</v>
      </c>
      <c r="L53">
        <v>51</v>
      </c>
      <c r="M53">
        <v>50</v>
      </c>
      <c r="N53">
        <v>50</v>
      </c>
      <c r="O53">
        <v>50</v>
      </c>
      <c r="P53">
        <v>51</v>
      </c>
      <c r="S53">
        <v>41</v>
      </c>
      <c r="T53">
        <v>43</v>
      </c>
      <c r="U53">
        <v>44</v>
      </c>
      <c r="V53">
        <v>45</v>
      </c>
      <c r="W53">
        <v>47</v>
      </c>
      <c r="X53">
        <v>48</v>
      </c>
      <c r="Y53">
        <v>48</v>
      </c>
      <c r="Z53">
        <v>48</v>
      </c>
      <c r="AA53">
        <v>47</v>
      </c>
      <c r="AB53">
        <v>47</v>
      </c>
      <c r="AC53">
        <v>47</v>
      </c>
      <c r="AD53">
        <v>47</v>
      </c>
      <c r="AG53">
        <v>85</v>
      </c>
      <c r="AH53">
        <v>86</v>
      </c>
      <c r="AI53">
        <v>86.274509803921575</v>
      </c>
      <c r="AJ53">
        <v>88.235294117647058</v>
      </c>
      <c r="AK53">
        <v>92.156862745098039</v>
      </c>
      <c r="AL53">
        <v>94.117647058823536</v>
      </c>
      <c r="AM53">
        <v>94.117647058823536</v>
      </c>
      <c r="AN53">
        <v>94.117647058823536</v>
      </c>
      <c r="AO53">
        <v>94</v>
      </c>
      <c r="AP53">
        <v>94</v>
      </c>
      <c r="AQ53">
        <v>94</v>
      </c>
      <c r="AR53">
        <v>92.156862745098039</v>
      </c>
    </row>
    <row r="54" spans="2:44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113</v>
      </c>
      <c r="F54">
        <v>114</v>
      </c>
      <c r="G54">
        <v>114</v>
      </c>
      <c r="H54">
        <v>114</v>
      </c>
      <c r="I54">
        <v>114</v>
      </c>
      <c r="J54">
        <v>114</v>
      </c>
      <c r="K54">
        <v>114</v>
      </c>
      <c r="L54">
        <v>114</v>
      </c>
      <c r="M54">
        <v>112</v>
      </c>
      <c r="N54">
        <v>112</v>
      </c>
      <c r="O54">
        <v>112</v>
      </c>
      <c r="P54">
        <v>113</v>
      </c>
      <c r="S54">
        <v>94</v>
      </c>
      <c r="T54">
        <v>92</v>
      </c>
      <c r="U54">
        <v>90</v>
      </c>
      <c r="V54">
        <v>90</v>
      </c>
      <c r="W54">
        <v>92</v>
      </c>
      <c r="X54">
        <v>94</v>
      </c>
      <c r="Y54">
        <v>93</v>
      </c>
      <c r="Z54">
        <v>93</v>
      </c>
      <c r="AA54">
        <v>91</v>
      </c>
      <c r="AB54">
        <v>91</v>
      </c>
      <c r="AC54">
        <v>94</v>
      </c>
      <c r="AD54">
        <v>103</v>
      </c>
      <c r="AG54">
        <v>84</v>
      </c>
      <c r="AH54">
        <v>80.701754385964918</v>
      </c>
      <c r="AI54">
        <v>78.94736842105263</v>
      </c>
      <c r="AJ54">
        <v>78.94736842105263</v>
      </c>
      <c r="AK54">
        <v>80.701754385964918</v>
      </c>
      <c r="AL54">
        <v>82.456140350877192</v>
      </c>
      <c r="AM54">
        <v>81.578947368421055</v>
      </c>
      <c r="AN54">
        <v>81.578947368421055</v>
      </c>
      <c r="AO54">
        <v>81.25</v>
      </c>
      <c r="AP54">
        <v>81.25</v>
      </c>
      <c r="AQ54">
        <v>83.928571428571431</v>
      </c>
      <c r="AR54">
        <v>91.150442477876098</v>
      </c>
    </row>
    <row r="55" spans="2:44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75</v>
      </c>
      <c r="F55">
        <v>75</v>
      </c>
      <c r="G55">
        <v>75</v>
      </c>
      <c r="H55">
        <v>75</v>
      </c>
      <c r="I55">
        <v>75</v>
      </c>
      <c r="J55">
        <v>75</v>
      </c>
      <c r="K55">
        <v>75</v>
      </c>
      <c r="L55">
        <v>75</v>
      </c>
      <c r="M55">
        <v>75</v>
      </c>
      <c r="N55">
        <v>75</v>
      </c>
      <c r="O55">
        <v>75</v>
      </c>
      <c r="P55">
        <v>76</v>
      </c>
      <c r="S55">
        <v>60</v>
      </c>
      <c r="T55">
        <v>61</v>
      </c>
      <c r="U55">
        <v>63</v>
      </c>
      <c r="V55">
        <v>63</v>
      </c>
      <c r="W55">
        <v>63</v>
      </c>
      <c r="X55">
        <v>63</v>
      </c>
      <c r="Y55">
        <v>63</v>
      </c>
      <c r="Z55">
        <v>61</v>
      </c>
      <c r="AA55">
        <v>61</v>
      </c>
      <c r="AB55">
        <v>62</v>
      </c>
      <c r="AC55">
        <v>63</v>
      </c>
      <c r="AD55">
        <v>64</v>
      </c>
      <c r="AG55">
        <v>80</v>
      </c>
      <c r="AH55">
        <v>81.333333333333343</v>
      </c>
      <c r="AI55">
        <v>84</v>
      </c>
      <c r="AJ55">
        <v>84</v>
      </c>
      <c r="AK55">
        <v>84</v>
      </c>
      <c r="AL55">
        <v>84</v>
      </c>
      <c r="AM55">
        <v>84</v>
      </c>
      <c r="AN55">
        <v>81.333333333333329</v>
      </c>
      <c r="AO55">
        <v>81.333333333333329</v>
      </c>
      <c r="AP55">
        <v>82.666666666666671</v>
      </c>
      <c r="AQ55">
        <v>84</v>
      </c>
      <c r="AR55">
        <v>84.21052631578948</v>
      </c>
    </row>
    <row r="56" spans="2:44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53</v>
      </c>
      <c r="F56">
        <v>53</v>
      </c>
      <c r="G56">
        <v>52</v>
      </c>
      <c r="H56">
        <v>52</v>
      </c>
      <c r="I56">
        <v>52</v>
      </c>
      <c r="J56">
        <v>52</v>
      </c>
      <c r="K56">
        <v>52</v>
      </c>
      <c r="L56">
        <v>52</v>
      </c>
      <c r="M56">
        <v>52</v>
      </c>
      <c r="N56">
        <v>52</v>
      </c>
      <c r="O56">
        <v>52</v>
      </c>
      <c r="P56">
        <v>52</v>
      </c>
      <c r="S56">
        <v>45</v>
      </c>
      <c r="T56">
        <v>44</v>
      </c>
      <c r="U56">
        <v>44</v>
      </c>
      <c r="V56">
        <v>44</v>
      </c>
      <c r="W56">
        <v>45</v>
      </c>
      <c r="X56">
        <v>45</v>
      </c>
      <c r="Y56">
        <v>45</v>
      </c>
      <c r="Z56">
        <v>45</v>
      </c>
      <c r="AA56">
        <v>45</v>
      </c>
      <c r="AB56">
        <v>45</v>
      </c>
      <c r="AC56">
        <v>44</v>
      </c>
      <c r="AD56">
        <v>46</v>
      </c>
      <c r="AG56">
        <v>85</v>
      </c>
      <c r="AH56">
        <v>83.018867924528308</v>
      </c>
      <c r="AI56">
        <v>84.615384615384613</v>
      </c>
      <c r="AJ56">
        <v>84.615384615384613</v>
      </c>
      <c r="AK56">
        <v>86.538461538461533</v>
      </c>
      <c r="AL56">
        <v>86.538461538461533</v>
      </c>
      <c r="AM56">
        <v>86.538461538461547</v>
      </c>
      <c r="AN56">
        <v>86.538461538461547</v>
      </c>
      <c r="AO56">
        <v>86.538461538461547</v>
      </c>
      <c r="AP56">
        <v>86.538461538461547</v>
      </c>
      <c r="AQ56">
        <v>84.615384615384613</v>
      </c>
      <c r="AR56">
        <v>88.461538461538453</v>
      </c>
    </row>
    <row r="57" spans="2:44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77</v>
      </c>
      <c r="F57">
        <v>78</v>
      </c>
      <c r="G57">
        <v>78</v>
      </c>
      <c r="H57">
        <v>78</v>
      </c>
      <c r="I57">
        <v>78</v>
      </c>
      <c r="J57">
        <v>78</v>
      </c>
      <c r="K57">
        <v>78</v>
      </c>
      <c r="L57">
        <v>78</v>
      </c>
      <c r="M57">
        <v>78</v>
      </c>
      <c r="N57">
        <v>78</v>
      </c>
      <c r="O57">
        <v>78</v>
      </c>
      <c r="P57">
        <v>78</v>
      </c>
      <c r="S57">
        <v>69</v>
      </c>
      <c r="T57">
        <v>69</v>
      </c>
      <c r="U57">
        <v>69</v>
      </c>
      <c r="V57">
        <v>69</v>
      </c>
      <c r="W57">
        <v>70</v>
      </c>
      <c r="X57">
        <v>72</v>
      </c>
      <c r="Y57">
        <v>73</v>
      </c>
      <c r="Z57">
        <v>73</v>
      </c>
      <c r="AA57">
        <v>73</v>
      </c>
      <c r="AB57">
        <v>74</v>
      </c>
      <c r="AC57">
        <v>75</v>
      </c>
      <c r="AD57">
        <v>73</v>
      </c>
      <c r="AG57">
        <v>90</v>
      </c>
      <c r="AH57">
        <v>88.461538461538467</v>
      </c>
      <c r="AI57">
        <v>88.461538461538453</v>
      </c>
      <c r="AJ57">
        <v>88.461538461538453</v>
      </c>
      <c r="AK57">
        <v>89.743589743589737</v>
      </c>
      <c r="AL57">
        <v>92.307692307692307</v>
      </c>
      <c r="AM57">
        <v>93.589743589743591</v>
      </c>
      <c r="AN57">
        <v>93.589743589743591</v>
      </c>
      <c r="AO57">
        <v>93.589743589743591</v>
      </c>
      <c r="AP57">
        <v>94.871794871794876</v>
      </c>
      <c r="AQ57">
        <v>96.153846153846146</v>
      </c>
      <c r="AR57">
        <v>93.589743589743591</v>
      </c>
    </row>
    <row r="58" spans="2:44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99</v>
      </c>
      <c r="F58">
        <v>99</v>
      </c>
      <c r="G58">
        <v>93</v>
      </c>
      <c r="H58">
        <v>93</v>
      </c>
      <c r="I58">
        <v>93</v>
      </c>
      <c r="J58">
        <v>92</v>
      </c>
      <c r="K58">
        <v>92</v>
      </c>
      <c r="L58">
        <v>92</v>
      </c>
      <c r="M58">
        <v>92</v>
      </c>
      <c r="N58">
        <v>92</v>
      </c>
      <c r="O58">
        <v>91</v>
      </c>
      <c r="P58">
        <v>91</v>
      </c>
      <c r="S58">
        <v>84</v>
      </c>
      <c r="T58">
        <v>84</v>
      </c>
      <c r="U58">
        <v>75</v>
      </c>
      <c r="V58">
        <v>74</v>
      </c>
      <c r="W58">
        <v>75</v>
      </c>
      <c r="X58">
        <v>74</v>
      </c>
      <c r="Y58">
        <v>71</v>
      </c>
      <c r="Z58">
        <v>71</v>
      </c>
      <c r="AA58">
        <v>71</v>
      </c>
      <c r="AB58">
        <v>71</v>
      </c>
      <c r="AC58">
        <v>70</v>
      </c>
      <c r="AD58">
        <v>73</v>
      </c>
      <c r="AG58">
        <v>85</v>
      </c>
      <c r="AH58">
        <v>84.848484848484858</v>
      </c>
      <c r="AI58">
        <v>80.645161290322591</v>
      </c>
      <c r="AJ58">
        <v>79.569892473118273</v>
      </c>
      <c r="AK58">
        <v>80.645161290322577</v>
      </c>
      <c r="AL58">
        <v>80.434782608695656</v>
      </c>
      <c r="AM58">
        <v>77.173913043478265</v>
      </c>
      <c r="AN58">
        <v>77.173913043478265</v>
      </c>
      <c r="AO58">
        <v>77.173913043478265</v>
      </c>
      <c r="AP58">
        <v>77.173913043478265</v>
      </c>
      <c r="AQ58">
        <v>76.92307692307692</v>
      </c>
      <c r="AR58">
        <v>80.219780219780219</v>
      </c>
    </row>
    <row r="59" spans="2:44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81</v>
      </c>
      <c r="F59">
        <v>81</v>
      </c>
      <c r="G59">
        <v>81</v>
      </c>
      <c r="H59">
        <v>81</v>
      </c>
      <c r="I59">
        <v>81</v>
      </c>
      <c r="J59">
        <v>81</v>
      </c>
      <c r="K59">
        <v>81</v>
      </c>
      <c r="L59">
        <v>81</v>
      </c>
      <c r="M59">
        <v>81</v>
      </c>
      <c r="N59">
        <v>81</v>
      </c>
      <c r="O59">
        <v>81</v>
      </c>
      <c r="P59">
        <v>81</v>
      </c>
      <c r="S59">
        <v>66</v>
      </c>
      <c r="T59">
        <v>62</v>
      </c>
      <c r="U59">
        <v>62</v>
      </c>
      <c r="V59">
        <v>61</v>
      </c>
      <c r="W59">
        <v>61</v>
      </c>
      <c r="X59">
        <v>61</v>
      </c>
      <c r="Y59">
        <v>62</v>
      </c>
      <c r="Z59">
        <v>61</v>
      </c>
      <c r="AA59">
        <v>61</v>
      </c>
      <c r="AB59">
        <v>61</v>
      </c>
      <c r="AC59">
        <v>61</v>
      </c>
      <c r="AD59">
        <v>66</v>
      </c>
      <c r="AG59">
        <v>82</v>
      </c>
      <c r="AH59">
        <v>76.543209876543216</v>
      </c>
      <c r="AI59">
        <v>76.543209876543216</v>
      </c>
      <c r="AJ59">
        <v>75.308641975308646</v>
      </c>
      <c r="AK59">
        <v>75.308641975308646</v>
      </c>
      <c r="AL59">
        <v>75.308641975308646</v>
      </c>
      <c r="AM59">
        <v>76.543209876543216</v>
      </c>
      <c r="AN59">
        <v>75.308641975308646</v>
      </c>
      <c r="AO59">
        <v>75.308641975308646</v>
      </c>
      <c r="AP59">
        <v>75.308641975308646</v>
      </c>
      <c r="AQ59">
        <v>75.308641975308646</v>
      </c>
      <c r="AR59">
        <v>81.481481481481481</v>
      </c>
    </row>
    <row r="60" spans="2:44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73</v>
      </c>
      <c r="F60">
        <v>75</v>
      </c>
      <c r="G60">
        <v>75</v>
      </c>
      <c r="H60">
        <v>75</v>
      </c>
      <c r="I60">
        <v>75</v>
      </c>
      <c r="J60">
        <v>75</v>
      </c>
      <c r="K60">
        <v>75</v>
      </c>
      <c r="L60">
        <v>75</v>
      </c>
      <c r="M60">
        <v>75</v>
      </c>
      <c r="N60">
        <v>75</v>
      </c>
      <c r="O60">
        <v>75</v>
      </c>
      <c r="P60">
        <v>75</v>
      </c>
      <c r="S60">
        <v>60</v>
      </c>
      <c r="T60">
        <v>59</v>
      </c>
      <c r="U60">
        <v>59</v>
      </c>
      <c r="V60">
        <v>60</v>
      </c>
      <c r="W60">
        <v>60</v>
      </c>
      <c r="X60">
        <v>60</v>
      </c>
      <c r="Y60">
        <v>60</v>
      </c>
      <c r="Z60">
        <v>61</v>
      </c>
      <c r="AA60">
        <v>61</v>
      </c>
      <c r="AB60">
        <v>61</v>
      </c>
      <c r="AC60">
        <v>61</v>
      </c>
      <c r="AD60">
        <v>63</v>
      </c>
      <c r="AG60">
        <v>82</v>
      </c>
      <c r="AH60">
        <v>78.666666666666671</v>
      </c>
      <c r="AI60">
        <v>78.666666666666671</v>
      </c>
      <c r="AJ60">
        <v>80</v>
      </c>
      <c r="AK60">
        <v>80</v>
      </c>
      <c r="AL60">
        <v>80</v>
      </c>
      <c r="AM60">
        <v>80</v>
      </c>
      <c r="AN60">
        <v>81.333333333333329</v>
      </c>
      <c r="AO60">
        <v>81.333333333333329</v>
      </c>
      <c r="AP60">
        <v>81.333333333333329</v>
      </c>
      <c r="AQ60">
        <v>81.333333333333329</v>
      </c>
      <c r="AR60">
        <v>84</v>
      </c>
    </row>
    <row r="61" spans="2:44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52</v>
      </c>
      <c r="F61">
        <v>52</v>
      </c>
      <c r="G61">
        <v>52</v>
      </c>
      <c r="H61">
        <v>52</v>
      </c>
      <c r="I61">
        <v>52</v>
      </c>
      <c r="J61">
        <v>52</v>
      </c>
      <c r="K61">
        <v>52</v>
      </c>
      <c r="L61">
        <v>52</v>
      </c>
      <c r="M61">
        <v>52</v>
      </c>
      <c r="N61">
        <v>52</v>
      </c>
      <c r="O61">
        <v>52</v>
      </c>
      <c r="P61">
        <v>53</v>
      </c>
      <c r="S61">
        <v>47</v>
      </c>
      <c r="T61">
        <v>45</v>
      </c>
      <c r="U61">
        <v>44</v>
      </c>
      <c r="V61">
        <v>45</v>
      </c>
      <c r="W61">
        <v>45</v>
      </c>
      <c r="X61">
        <v>45</v>
      </c>
      <c r="Y61">
        <v>45</v>
      </c>
      <c r="Z61">
        <v>45</v>
      </c>
      <c r="AA61">
        <v>45</v>
      </c>
      <c r="AB61">
        <v>45</v>
      </c>
      <c r="AC61">
        <v>45</v>
      </c>
      <c r="AD61">
        <v>46</v>
      </c>
      <c r="AG61">
        <v>90</v>
      </c>
      <c r="AH61">
        <v>86.538461538461547</v>
      </c>
      <c r="AI61">
        <v>84.615384615384613</v>
      </c>
      <c r="AJ61">
        <v>86.538461538461547</v>
      </c>
      <c r="AK61">
        <v>86.538461538461547</v>
      </c>
      <c r="AL61">
        <v>86.538461538461547</v>
      </c>
      <c r="AM61">
        <v>86.538461538461547</v>
      </c>
      <c r="AN61">
        <v>86.538461538461547</v>
      </c>
      <c r="AO61">
        <v>86.538461538461547</v>
      </c>
      <c r="AP61">
        <v>86.538461538461547</v>
      </c>
      <c r="AQ61">
        <v>86.538461538461547</v>
      </c>
      <c r="AR61">
        <v>86.79245283018868</v>
      </c>
    </row>
    <row r="62" spans="2:44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40</v>
      </c>
      <c r="F62">
        <v>40</v>
      </c>
      <c r="G62">
        <v>40</v>
      </c>
      <c r="H62">
        <v>40</v>
      </c>
      <c r="I62">
        <v>40</v>
      </c>
      <c r="J62">
        <v>40</v>
      </c>
      <c r="K62">
        <v>42</v>
      </c>
      <c r="L62">
        <v>42</v>
      </c>
      <c r="M62">
        <v>42</v>
      </c>
      <c r="N62">
        <v>42</v>
      </c>
      <c r="O62">
        <v>42</v>
      </c>
      <c r="P62">
        <v>42</v>
      </c>
      <c r="S62">
        <v>34</v>
      </c>
      <c r="T62">
        <v>34</v>
      </c>
      <c r="U62">
        <v>34</v>
      </c>
      <c r="V62">
        <v>33</v>
      </c>
      <c r="W62">
        <v>34</v>
      </c>
      <c r="X62">
        <v>35</v>
      </c>
      <c r="Y62">
        <v>35</v>
      </c>
      <c r="Z62">
        <v>35</v>
      </c>
      <c r="AA62">
        <v>35</v>
      </c>
      <c r="AB62">
        <v>36</v>
      </c>
      <c r="AC62">
        <v>35</v>
      </c>
      <c r="AD62">
        <v>34</v>
      </c>
      <c r="AG62">
        <v>86</v>
      </c>
      <c r="AH62">
        <v>85</v>
      </c>
      <c r="AI62">
        <v>85</v>
      </c>
      <c r="AJ62">
        <v>82.5</v>
      </c>
      <c r="AK62">
        <v>85</v>
      </c>
      <c r="AL62">
        <v>87.5</v>
      </c>
      <c r="AM62">
        <v>83.333333333333343</v>
      </c>
      <c r="AN62">
        <v>83.333333333333343</v>
      </c>
      <c r="AO62">
        <v>83.333333333333343</v>
      </c>
      <c r="AP62">
        <v>85.714285714285722</v>
      </c>
      <c r="AQ62">
        <v>83.333333333333329</v>
      </c>
      <c r="AR62">
        <v>80.952380952380949</v>
      </c>
    </row>
    <row r="63" spans="2:44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87</v>
      </c>
      <c r="F63">
        <v>87</v>
      </c>
      <c r="G63">
        <v>86</v>
      </c>
      <c r="H63">
        <v>86</v>
      </c>
      <c r="I63">
        <v>87</v>
      </c>
      <c r="J63">
        <v>87</v>
      </c>
      <c r="K63">
        <v>88</v>
      </c>
      <c r="L63">
        <v>88</v>
      </c>
      <c r="M63">
        <v>88</v>
      </c>
      <c r="N63">
        <v>88</v>
      </c>
      <c r="O63">
        <v>88</v>
      </c>
      <c r="P63">
        <v>88</v>
      </c>
      <c r="S63">
        <v>80</v>
      </c>
      <c r="T63">
        <v>80</v>
      </c>
      <c r="U63">
        <v>81</v>
      </c>
      <c r="V63">
        <v>81</v>
      </c>
      <c r="W63">
        <v>82</v>
      </c>
      <c r="X63">
        <v>83</v>
      </c>
      <c r="Y63">
        <v>83</v>
      </c>
      <c r="Z63">
        <v>84</v>
      </c>
      <c r="AA63">
        <v>84</v>
      </c>
      <c r="AB63">
        <v>84</v>
      </c>
      <c r="AC63">
        <v>85</v>
      </c>
      <c r="AD63">
        <v>85</v>
      </c>
      <c r="AG63">
        <v>92</v>
      </c>
      <c r="AH63">
        <v>91.954022988505756</v>
      </c>
      <c r="AI63">
        <v>94.186046511627907</v>
      </c>
      <c r="AJ63">
        <v>94.186046511627907</v>
      </c>
      <c r="AK63">
        <v>94.252873563218401</v>
      </c>
      <c r="AL63">
        <v>95.402298850574709</v>
      </c>
      <c r="AM63">
        <v>94.318181818181813</v>
      </c>
      <c r="AN63">
        <v>95.454545454545453</v>
      </c>
      <c r="AO63">
        <v>95.454545454545453</v>
      </c>
      <c r="AP63">
        <v>95.454545454545453</v>
      </c>
      <c r="AQ63">
        <v>96.590909090909093</v>
      </c>
      <c r="AR63">
        <v>96.590909090909093</v>
      </c>
    </row>
    <row r="64" spans="2:44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82</v>
      </c>
      <c r="F64">
        <v>82</v>
      </c>
      <c r="G64">
        <v>82</v>
      </c>
      <c r="H64">
        <v>82</v>
      </c>
      <c r="I64">
        <v>82</v>
      </c>
      <c r="J64">
        <v>82</v>
      </c>
      <c r="K64">
        <v>82</v>
      </c>
      <c r="L64">
        <v>82</v>
      </c>
      <c r="M64">
        <v>82</v>
      </c>
      <c r="N64">
        <v>82</v>
      </c>
      <c r="O64">
        <v>82</v>
      </c>
      <c r="P64">
        <v>82</v>
      </c>
      <c r="S64">
        <v>74</v>
      </c>
      <c r="T64">
        <v>74</v>
      </c>
      <c r="U64">
        <v>74</v>
      </c>
      <c r="V64">
        <v>75</v>
      </c>
      <c r="W64">
        <v>76</v>
      </c>
      <c r="X64">
        <v>75</v>
      </c>
      <c r="Y64">
        <v>75</v>
      </c>
      <c r="Z64">
        <v>75</v>
      </c>
      <c r="AA64">
        <v>75</v>
      </c>
      <c r="AB64">
        <v>75</v>
      </c>
      <c r="AC64">
        <v>76</v>
      </c>
      <c r="AD64">
        <v>77</v>
      </c>
      <c r="AG64">
        <v>91</v>
      </c>
      <c r="AH64">
        <v>90.243902439024396</v>
      </c>
      <c r="AI64">
        <v>90.243902439024396</v>
      </c>
      <c r="AJ64">
        <v>91.463414634146346</v>
      </c>
      <c r="AK64">
        <v>92.682926829268297</v>
      </c>
      <c r="AL64">
        <v>91.463414634146346</v>
      </c>
      <c r="AM64">
        <v>91.463414634146346</v>
      </c>
      <c r="AN64">
        <v>91.463414634146346</v>
      </c>
      <c r="AO64">
        <v>91.463414634146346</v>
      </c>
      <c r="AP64">
        <v>91.463414634146346</v>
      </c>
      <c r="AQ64">
        <v>92.682926829268297</v>
      </c>
      <c r="AR64">
        <v>93.902439024390247</v>
      </c>
    </row>
    <row r="65" spans="2:44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234</v>
      </c>
      <c r="F65">
        <v>234</v>
      </c>
      <c r="G65">
        <v>234</v>
      </c>
      <c r="H65">
        <v>234</v>
      </c>
      <c r="I65">
        <v>236</v>
      </c>
      <c r="J65">
        <v>235</v>
      </c>
      <c r="K65">
        <v>235</v>
      </c>
      <c r="L65">
        <v>235</v>
      </c>
      <c r="M65">
        <v>231</v>
      </c>
      <c r="N65">
        <v>231</v>
      </c>
      <c r="O65">
        <v>231</v>
      </c>
      <c r="P65">
        <v>231</v>
      </c>
      <c r="S65">
        <v>194</v>
      </c>
      <c r="T65">
        <v>191</v>
      </c>
      <c r="U65">
        <v>190</v>
      </c>
      <c r="V65">
        <v>188</v>
      </c>
      <c r="W65">
        <v>188</v>
      </c>
      <c r="X65">
        <v>188</v>
      </c>
      <c r="Y65">
        <v>188</v>
      </c>
      <c r="Z65">
        <v>187</v>
      </c>
      <c r="AA65">
        <v>185</v>
      </c>
      <c r="AB65">
        <v>186</v>
      </c>
      <c r="AC65">
        <v>185</v>
      </c>
      <c r="AD65">
        <v>189</v>
      </c>
      <c r="AG65">
        <v>83</v>
      </c>
      <c r="AH65">
        <v>81.623931623931625</v>
      </c>
      <c r="AI65">
        <v>81.196581196581192</v>
      </c>
      <c r="AJ65">
        <v>80.341880341880341</v>
      </c>
      <c r="AK65">
        <v>79.661016949152554</v>
      </c>
      <c r="AL65">
        <v>80</v>
      </c>
      <c r="AM65">
        <v>80</v>
      </c>
      <c r="AN65">
        <v>79.574468085106389</v>
      </c>
      <c r="AO65">
        <v>80.086580086580085</v>
      </c>
      <c r="AP65">
        <v>80.519480519480524</v>
      </c>
      <c r="AQ65">
        <v>80.086580086580085</v>
      </c>
      <c r="AR65">
        <v>81.818181818181813</v>
      </c>
    </row>
    <row r="66" spans="2:44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66</v>
      </c>
      <c r="F66">
        <v>67</v>
      </c>
      <c r="G66">
        <v>67</v>
      </c>
      <c r="H66">
        <v>67</v>
      </c>
      <c r="I66">
        <v>67</v>
      </c>
      <c r="J66">
        <v>67</v>
      </c>
      <c r="K66">
        <v>67</v>
      </c>
      <c r="L66">
        <v>67</v>
      </c>
      <c r="M66">
        <v>67</v>
      </c>
      <c r="N66">
        <v>67</v>
      </c>
      <c r="O66">
        <v>67</v>
      </c>
      <c r="P66">
        <v>67</v>
      </c>
      <c r="S66">
        <v>58</v>
      </c>
      <c r="T66">
        <v>59</v>
      </c>
      <c r="U66">
        <v>60</v>
      </c>
      <c r="V66">
        <v>60</v>
      </c>
      <c r="W66">
        <v>61</v>
      </c>
      <c r="X66">
        <v>63</v>
      </c>
      <c r="Y66">
        <v>63</v>
      </c>
      <c r="Z66">
        <v>63</v>
      </c>
      <c r="AA66">
        <v>63</v>
      </c>
      <c r="AB66">
        <v>63</v>
      </c>
      <c r="AC66">
        <v>65</v>
      </c>
      <c r="AD66">
        <v>65</v>
      </c>
      <c r="AG66">
        <v>88</v>
      </c>
      <c r="AH66">
        <v>88.059701492537314</v>
      </c>
      <c r="AI66">
        <v>89.552238805970148</v>
      </c>
      <c r="AJ66">
        <v>89.552238805970148</v>
      </c>
      <c r="AK66">
        <v>91.044776119402982</v>
      </c>
      <c r="AL66">
        <v>94.029850746268664</v>
      </c>
      <c r="AM66">
        <v>94.029850746268664</v>
      </c>
      <c r="AN66">
        <v>94.029850746268664</v>
      </c>
      <c r="AO66">
        <v>94.029850746268664</v>
      </c>
      <c r="AP66">
        <v>94.029850746268664</v>
      </c>
      <c r="AQ66">
        <v>97.014925373134332</v>
      </c>
      <c r="AR66">
        <v>97.014925373134332</v>
      </c>
    </row>
    <row r="67" spans="2:44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67</v>
      </c>
      <c r="F67">
        <v>67</v>
      </c>
      <c r="G67">
        <v>67</v>
      </c>
      <c r="H67">
        <v>67</v>
      </c>
      <c r="I67">
        <v>69</v>
      </c>
      <c r="J67">
        <v>69</v>
      </c>
      <c r="K67">
        <v>69</v>
      </c>
      <c r="L67">
        <v>69</v>
      </c>
      <c r="M67">
        <v>69</v>
      </c>
      <c r="N67">
        <v>69</v>
      </c>
      <c r="O67">
        <v>69</v>
      </c>
      <c r="P67">
        <v>69</v>
      </c>
      <c r="S67">
        <v>60</v>
      </c>
      <c r="T67">
        <v>57</v>
      </c>
      <c r="U67">
        <v>58</v>
      </c>
      <c r="V67">
        <v>59</v>
      </c>
      <c r="W67">
        <v>60</v>
      </c>
      <c r="X67">
        <v>60</v>
      </c>
      <c r="Y67">
        <v>59</v>
      </c>
      <c r="Z67">
        <v>59</v>
      </c>
      <c r="AA67">
        <v>59</v>
      </c>
      <c r="AB67">
        <v>60</v>
      </c>
      <c r="AC67">
        <v>61</v>
      </c>
      <c r="AD67">
        <v>64</v>
      </c>
      <c r="AG67">
        <v>90</v>
      </c>
      <c r="AH67">
        <v>85.074626865671647</v>
      </c>
      <c r="AI67">
        <v>86.567164179104481</v>
      </c>
      <c r="AJ67">
        <v>88.059701492537314</v>
      </c>
      <c r="AK67">
        <v>86.956521739130437</v>
      </c>
      <c r="AL67">
        <v>86.956521739130437</v>
      </c>
      <c r="AM67">
        <v>85.507246376811594</v>
      </c>
      <c r="AN67">
        <v>85.507246376811594</v>
      </c>
      <c r="AO67">
        <v>85.507246376811594</v>
      </c>
      <c r="AP67">
        <v>86.956521739130437</v>
      </c>
      <c r="AQ67">
        <v>88.405797101449281</v>
      </c>
      <c r="AR67">
        <v>92.753623188405797</v>
      </c>
    </row>
    <row r="68" spans="2:44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63</v>
      </c>
      <c r="F68">
        <v>63</v>
      </c>
      <c r="G68">
        <v>63</v>
      </c>
      <c r="H68">
        <v>63</v>
      </c>
      <c r="I68">
        <v>63</v>
      </c>
      <c r="J68">
        <v>63</v>
      </c>
      <c r="K68">
        <v>63</v>
      </c>
      <c r="L68">
        <v>63</v>
      </c>
      <c r="M68">
        <v>63</v>
      </c>
      <c r="N68">
        <v>63</v>
      </c>
      <c r="O68">
        <v>63</v>
      </c>
      <c r="P68">
        <v>63</v>
      </c>
      <c r="S68">
        <v>57</v>
      </c>
      <c r="T68">
        <v>57</v>
      </c>
      <c r="U68">
        <v>56</v>
      </c>
      <c r="V68">
        <v>55</v>
      </c>
      <c r="W68">
        <v>55</v>
      </c>
      <c r="X68">
        <v>56</v>
      </c>
      <c r="Y68">
        <v>56</v>
      </c>
      <c r="Z68">
        <v>56</v>
      </c>
      <c r="AA68">
        <v>56</v>
      </c>
      <c r="AB68">
        <v>56</v>
      </c>
      <c r="AC68">
        <v>56</v>
      </c>
      <c r="AD68">
        <v>56</v>
      </c>
      <c r="AG68">
        <v>90</v>
      </c>
      <c r="AH68">
        <v>90.476190476190482</v>
      </c>
      <c r="AI68">
        <v>88.888888888888886</v>
      </c>
      <c r="AJ68">
        <v>87.301587301587304</v>
      </c>
      <c r="AK68">
        <v>87.301587301587304</v>
      </c>
      <c r="AL68">
        <v>88.888888888888886</v>
      </c>
      <c r="AM68">
        <v>88.888888888888886</v>
      </c>
      <c r="AN68">
        <v>88.888888888888886</v>
      </c>
      <c r="AO68">
        <v>88.888888888888886</v>
      </c>
      <c r="AP68">
        <v>88.888888888888886</v>
      </c>
      <c r="AQ68">
        <v>88.888888888888886</v>
      </c>
      <c r="AR68">
        <v>88.888888888888886</v>
      </c>
    </row>
    <row r="72" spans="2:44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57</v>
      </c>
      <c r="F72">
        <v>59</v>
      </c>
      <c r="G72">
        <v>59</v>
      </c>
      <c r="H72">
        <v>59</v>
      </c>
      <c r="I72">
        <v>60</v>
      </c>
      <c r="J72">
        <v>59</v>
      </c>
      <c r="K72">
        <v>59</v>
      </c>
      <c r="L72">
        <v>59</v>
      </c>
      <c r="M72">
        <v>59</v>
      </c>
      <c r="N72">
        <v>59</v>
      </c>
      <c r="O72">
        <v>59</v>
      </c>
      <c r="P72">
        <v>59</v>
      </c>
      <c r="S72">
        <v>50</v>
      </c>
      <c r="T72">
        <v>51</v>
      </c>
      <c r="U72">
        <v>52</v>
      </c>
      <c r="V72">
        <v>54</v>
      </c>
      <c r="W72">
        <v>55</v>
      </c>
      <c r="X72">
        <v>54</v>
      </c>
      <c r="Y72">
        <v>55</v>
      </c>
      <c r="Z72">
        <v>54</v>
      </c>
      <c r="AA72">
        <v>54</v>
      </c>
      <c r="AB72">
        <v>54</v>
      </c>
      <c r="AC72">
        <v>56</v>
      </c>
      <c r="AD72">
        <v>56</v>
      </c>
      <c r="AG72">
        <v>88</v>
      </c>
      <c r="AH72">
        <v>86.440677966101688</v>
      </c>
      <c r="AI72">
        <v>88.135593220338976</v>
      </c>
      <c r="AJ72">
        <v>91.52542372881355</v>
      </c>
      <c r="AK72">
        <v>91.666666666666671</v>
      </c>
      <c r="AL72">
        <v>91.525423728813564</v>
      </c>
      <c r="AM72">
        <v>93.220338983050851</v>
      </c>
      <c r="AN72">
        <v>91.525423728813564</v>
      </c>
      <c r="AO72">
        <v>91.525423728813564</v>
      </c>
      <c r="AP72">
        <v>91.525423728813564</v>
      </c>
      <c r="AQ72">
        <v>94.915254237288124</v>
      </c>
      <c r="AR72">
        <v>94.915254237288124</v>
      </c>
    </row>
    <row r="73" spans="2:44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122</v>
      </c>
      <c r="F73">
        <v>123</v>
      </c>
      <c r="G73">
        <v>123</v>
      </c>
      <c r="H73">
        <v>124</v>
      </c>
      <c r="I73">
        <v>124</v>
      </c>
      <c r="J73">
        <v>125</v>
      </c>
      <c r="K73">
        <v>125</v>
      </c>
      <c r="L73">
        <v>125</v>
      </c>
      <c r="M73">
        <v>125</v>
      </c>
      <c r="N73">
        <v>125</v>
      </c>
      <c r="O73">
        <v>125</v>
      </c>
      <c r="P73">
        <v>126</v>
      </c>
      <c r="S73">
        <v>113</v>
      </c>
      <c r="T73">
        <v>116</v>
      </c>
      <c r="U73">
        <v>115</v>
      </c>
      <c r="V73">
        <v>119</v>
      </c>
      <c r="W73">
        <v>120</v>
      </c>
      <c r="X73">
        <v>121</v>
      </c>
      <c r="Y73">
        <v>121</v>
      </c>
      <c r="Z73">
        <v>121</v>
      </c>
      <c r="AA73">
        <v>121</v>
      </c>
      <c r="AB73">
        <v>121</v>
      </c>
      <c r="AC73">
        <v>122</v>
      </c>
      <c r="AD73">
        <v>124</v>
      </c>
      <c r="AG73">
        <v>93</v>
      </c>
      <c r="AH73">
        <v>94.308943089430898</v>
      </c>
      <c r="AI73">
        <v>93.495934959349597</v>
      </c>
      <c r="AJ73">
        <v>95.967741935483872</v>
      </c>
      <c r="AK73">
        <v>96.774193548387103</v>
      </c>
      <c r="AL73">
        <v>96.8</v>
      </c>
      <c r="AM73">
        <v>96.8</v>
      </c>
      <c r="AN73">
        <v>96.8</v>
      </c>
      <c r="AO73">
        <v>96.8</v>
      </c>
      <c r="AP73">
        <v>96.8</v>
      </c>
      <c r="AQ73">
        <v>97.6</v>
      </c>
      <c r="AR73">
        <v>98.412698412698404</v>
      </c>
    </row>
    <row r="74" spans="2:44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79</v>
      </c>
      <c r="F74">
        <v>79</v>
      </c>
      <c r="G74">
        <v>79</v>
      </c>
      <c r="H74">
        <v>79</v>
      </c>
      <c r="I74">
        <v>79</v>
      </c>
      <c r="J74">
        <v>79</v>
      </c>
      <c r="K74">
        <v>79</v>
      </c>
      <c r="L74">
        <v>79</v>
      </c>
      <c r="M74">
        <v>79</v>
      </c>
      <c r="N74">
        <v>79</v>
      </c>
      <c r="O74">
        <v>79</v>
      </c>
      <c r="P74">
        <v>79</v>
      </c>
      <c r="S74">
        <v>69</v>
      </c>
      <c r="T74">
        <v>69</v>
      </c>
      <c r="U74">
        <v>70</v>
      </c>
      <c r="V74">
        <v>69</v>
      </c>
      <c r="W74">
        <v>68</v>
      </c>
      <c r="X74">
        <v>67</v>
      </c>
      <c r="Y74">
        <v>67</v>
      </c>
      <c r="Z74">
        <v>67</v>
      </c>
      <c r="AA74">
        <v>67</v>
      </c>
      <c r="AB74">
        <v>68</v>
      </c>
      <c r="AC74">
        <v>69</v>
      </c>
      <c r="AD74">
        <v>71</v>
      </c>
      <c r="AG74">
        <v>88</v>
      </c>
      <c r="AH74">
        <v>87.341772151898724</v>
      </c>
      <c r="AI74">
        <v>88.60759493670885</v>
      </c>
      <c r="AJ74">
        <v>87.341772151898724</v>
      </c>
      <c r="AK74">
        <v>86.075949367088597</v>
      </c>
      <c r="AL74">
        <v>84.810126582278471</v>
      </c>
      <c r="AM74">
        <v>84.810126582278471</v>
      </c>
      <c r="AN74">
        <v>84.810126582278471</v>
      </c>
      <c r="AO74">
        <v>84.810126582278471</v>
      </c>
      <c r="AP74">
        <v>86.075949367088597</v>
      </c>
      <c r="AQ74">
        <v>87.341772151898724</v>
      </c>
      <c r="AR74">
        <v>89.873417721518976</v>
      </c>
    </row>
    <row r="75" spans="2:44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83</v>
      </c>
      <c r="F75">
        <v>84</v>
      </c>
      <c r="G75">
        <v>84</v>
      </c>
      <c r="H75">
        <v>84</v>
      </c>
      <c r="I75">
        <v>84</v>
      </c>
      <c r="J75">
        <v>85</v>
      </c>
      <c r="K75">
        <v>85</v>
      </c>
      <c r="L75">
        <v>85</v>
      </c>
      <c r="M75">
        <v>85</v>
      </c>
      <c r="N75">
        <v>85</v>
      </c>
      <c r="O75">
        <v>85</v>
      </c>
      <c r="P75">
        <v>85</v>
      </c>
      <c r="S75">
        <v>80</v>
      </c>
      <c r="T75">
        <v>81</v>
      </c>
      <c r="U75">
        <v>80</v>
      </c>
      <c r="V75">
        <v>79</v>
      </c>
      <c r="W75">
        <v>80</v>
      </c>
      <c r="X75">
        <v>82</v>
      </c>
      <c r="Y75">
        <v>82</v>
      </c>
      <c r="Z75">
        <v>82</v>
      </c>
      <c r="AA75">
        <v>82</v>
      </c>
      <c r="AB75">
        <v>81</v>
      </c>
      <c r="AC75">
        <v>81</v>
      </c>
      <c r="AD75">
        <v>82</v>
      </c>
      <c r="AG75">
        <v>96</v>
      </c>
      <c r="AH75">
        <v>96.428571428571431</v>
      </c>
      <c r="AI75">
        <v>95.238095238095241</v>
      </c>
      <c r="AJ75">
        <v>94.047619047619051</v>
      </c>
      <c r="AK75">
        <v>95.238095238095241</v>
      </c>
      <c r="AL75">
        <v>96.470588235294116</v>
      </c>
      <c r="AM75">
        <v>96.470588235294116</v>
      </c>
      <c r="AN75">
        <v>96.470588235294116</v>
      </c>
      <c r="AO75">
        <v>96.470588235294116</v>
      </c>
      <c r="AP75">
        <v>95.294117647058812</v>
      </c>
      <c r="AQ75">
        <v>95.294117647058812</v>
      </c>
      <c r="AR75">
        <v>96.470588235294116</v>
      </c>
    </row>
    <row r="76" spans="2:44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98</v>
      </c>
      <c r="F76">
        <v>99</v>
      </c>
      <c r="G76">
        <v>99</v>
      </c>
      <c r="H76">
        <v>98</v>
      </c>
      <c r="I76">
        <v>99</v>
      </c>
      <c r="J76">
        <v>99</v>
      </c>
      <c r="K76">
        <v>99</v>
      </c>
      <c r="L76">
        <v>99</v>
      </c>
      <c r="M76">
        <v>99</v>
      </c>
      <c r="N76">
        <v>99</v>
      </c>
      <c r="O76">
        <v>99</v>
      </c>
      <c r="P76">
        <v>99</v>
      </c>
      <c r="S76">
        <v>87</v>
      </c>
      <c r="T76">
        <v>89</v>
      </c>
      <c r="U76">
        <v>91</v>
      </c>
      <c r="V76">
        <v>93</v>
      </c>
      <c r="W76">
        <v>96</v>
      </c>
      <c r="X76">
        <v>96</v>
      </c>
      <c r="Y76">
        <v>96</v>
      </c>
      <c r="Z76">
        <v>96</v>
      </c>
      <c r="AA76">
        <v>96</v>
      </c>
      <c r="AB76">
        <v>96</v>
      </c>
      <c r="AC76">
        <v>96</v>
      </c>
      <c r="AD76">
        <v>96</v>
      </c>
      <c r="AG76">
        <v>89</v>
      </c>
      <c r="AH76">
        <v>89.898989898989896</v>
      </c>
      <c r="AI76">
        <v>91.919191919191917</v>
      </c>
      <c r="AJ76">
        <v>94.897959183673464</v>
      </c>
      <c r="AK76">
        <v>96.969696969696969</v>
      </c>
      <c r="AL76">
        <v>96.969696969696969</v>
      </c>
      <c r="AM76">
        <v>96.969696969696969</v>
      </c>
      <c r="AN76">
        <v>96.969696969696969</v>
      </c>
      <c r="AO76">
        <v>96.969696969696969</v>
      </c>
      <c r="AP76">
        <v>96.969696969696969</v>
      </c>
      <c r="AQ76">
        <v>96.969696969696969</v>
      </c>
      <c r="AR76">
        <v>96.969696969696969</v>
      </c>
    </row>
    <row r="77" spans="2:44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61</v>
      </c>
      <c r="F77">
        <v>62</v>
      </c>
      <c r="G77">
        <v>62</v>
      </c>
      <c r="H77">
        <v>62</v>
      </c>
      <c r="I77">
        <v>62</v>
      </c>
      <c r="J77">
        <v>62</v>
      </c>
      <c r="K77">
        <v>61</v>
      </c>
      <c r="L77">
        <v>61</v>
      </c>
      <c r="M77">
        <v>61</v>
      </c>
      <c r="N77">
        <v>61</v>
      </c>
      <c r="O77">
        <v>60</v>
      </c>
      <c r="P77">
        <v>59</v>
      </c>
      <c r="S77">
        <v>60</v>
      </c>
      <c r="T77">
        <v>60</v>
      </c>
      <c r="U77">
        <v>60</v>
      </c>
      <c r="V77">
        <v>60</v>
      </c>
      <c r="W77">
        <v>61</v>
      </c>
      <c r="X77">
        <v>61</v>
      </c>
      <c r="Y77">
        <v>61</v>
      </c>
      <c r="Z77">
        <v>61</v>
      </c>
      <c r="AA77">
        <v>61</v>
      </c>
      <c r="AB77">
        <v>61</v>
      </c>
      <c r="AC77">
        <v>60</v>
      </c>
      <c r="AD77">
        <v>57</v>
      </c>
      <c r="AG77">
        <v>98</v>
      </c>
      <c r="AH77">
        <v>96.774193548387103</v>
      </c>
      <c r="AI77">
        <v>96.774193548387103</v>
      </c>
      <c r="AJ77">
        <v>96.774193548387103</v>
      </c>
      <c r="AK77">
        <v>98.387096774193552</v>
      </c>
      <c r="AL77">
        <v>98.387096774193537</v>
      </c>
      <c r="AM77">
        <v>100</v>
      </c>
      <c r="AN77">
        <v>100</v>
      </c>
      <c r="AO77">
        <v>100</v>
      </c>
      <c r="AP77">
        <v>100</v>
      </c>
      <c r="AQ77">
        <v>100</v>
      </c>
      <c r="AR77">
        <v>96.610169491525426</v>
      </c>
    </row>
    <row r="78" spans="2:44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1</v>
      </c>
      <c r="F78">
        <v>1</v>
      </c>
      <c r="G78">
        <v>1</v>
      </c>
      <c r="H78">
        <v>1</v>
      </c>
      <c r="I78">
        <v>1</v>
      </c>
      <c r="J78">
        <v>1</v>
      </c>
      <c r="K78">
        <v>1</v>
      </c>
      <c r="L78">
        <v>1</v>
      </c>
      <c r="M78">
        <v>1</v>
      </c>
      <c r="N78">
        <v>1</v>
      </c>
      <c r="O78">
        <v>1</v>
      </c>
      <c r="P78">
        <v>1</v>
      </c>
      <c r="S78">
        <v>1</v>
      </c>
      <c r="T78">
        <v>1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>
        <v>1</v>
      </c>
      <c r="AC78">
        <v>1</v>
      </c>
      <c r="AD78">
        <v>1</v>
      </c>
      <c r="AG78">
        <v>100</v>
      </c>
      <c r="AH78">
        <v>100</v>
      </c>
      <c r="AI78">
        <v>100</v>
      </c>
      <c r="AJ78">
        <v>100</v>
      </c>
      <c r="AK78">
        <v>100</v>
      </c>
      <c r="AL78">
        <v>100</v>
      </c>
      <c r="AM78">
        <v>100</v>
      </c>
      <c r="AN78">
        <v>100</v>
      </c>
      <c r="AO78">
        <v>100</v>
      </c>
      <c r="AP78">
        <v>100</v>
      </c>
      <c r="AQ78">
        <v>100</v>
      </c>
      <c r="AR78">
        <v>100</v>
      </c>
    </row>
    <row r="79" spans="2:44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117</v>
      </c>
      <c r="F79">
        <v>120</v>
      </c>
      <c r="G79">
        <v>119</v>
      </c>
      <c r="H79">
        <v>120</v>
      </c>
      <c r="I79">
        <v>122</v>
      </c>
      <c r="J79">
        <v>122</v>
      </c>
      <c r="K79">
        <v>122</v>
      </c>
      <c r="L79">
        <v>122</v>
      </c>
      <c r="M79">
        <v>121</v>
      </c>
      <c r="N79">
        <v>121</v>
      </c>
      <c r="O79">
        <v>120</v>
      </c>
      <c r="P79">
        <v>120</v>
      </c>
      <c r="S79">
        <v>95</v>
      </c>
      <c r="T79">
        <v>98</v>
      </c>
      <c r="U79">
        <v>98</v>
      </c>
      <c r="V79">
        <v>100</v>
      </c>
      <c r="W79">
        <v>106</v>
      </c>
      <c r="X79">
        <v>109</v>
      </c>
      <c r="Y79">
        <v>109</v>
      </c>
      <c r="Z79">
        <v>108</v>
      </c>
      <c r="AA79">
        <v>108</v>
      </c>
      <c r="AB79">
        <v>108</v>
      </c>
      <c r="AC79">
        <v>104</v>
      </c>
      <c r="AD79">
        <v>105</v>
      </c>
      <c r="AG79">
        <v>82</v>
      </c>
      <c r="AH79">
        <v>81.666666666666657</v>
      </c>
      <c r="AI79">
        <v>82.35294117647058</v>
      </c>
      <c r="AJ79">
        <v>83.333333333333343</v>
      </c>
      <c r="AK79">
        <v>86.885245901639337</v>
      </c>
      <c r="AL79">
        <v>89.344262295081961</v>
      </c>
      <c r="AM79">
        <v>89.344262295081961</v>
      </c>
      <c r="AN79">
        <v>88.52459016393442</v>
      </c>
      <c r="AO79">
        <v>89.256198347107443</v>
      </c>
      <c r="AP79">
        <v>89.256198347107443</v>
      </c>
      <c r="AQ79">
        <v>86.666666666666671</v>
      </c>
      <c r="AR79">
        <v>87.5</v>
      </c>
    </row>
    <row r="80" spans="2:44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93</v>
      </c>
      <c r="F80">
        <v>93</v>
      </c>
      <c r="G80">
        <v>94</v>
      </c>
      <c r="H80">
        <v>94</v>
      </c>
      <c r="I80">
        <v>95</v>
      </c>
      <c r="J80">
        <v>95</v>
      </c>
      <c r="K80">
        <v>95</v>
      </c>
      <c r="L80">
        <v>95</v>
      </c>
      <c r="M80">
        <v>95</v>
      </c>
      <c r="N80">
        <v>95</v>
      </c>
      <c r="O80">
        <v>94</v>
      </c>
      <c r="P80">
        <v>94</v>
      </c>
      <c r="S80">
        <v>84</v>
      </c>
      <c r="T80">
        <v>84</v>
      </c>
      <c r="U80">
        <v>85</v>
      </c>
      <c r="V80">
        <v>85</v>
      </c>
      <c r="W80">
        <v>89</v>
      </c>
      <c r="X80">
        <v>89</v>
      </c>
      <c r="Y80">
        <v>89</v>
      </c>
      <c r="Z80">
        <v>88</v>
      </c>
      <c r="AA80">
        <v>88</v>
      </c>
      <c r="AB80">
        <v>88</v>
      </c>
      <c r="AC80">
        <v>88</v>
      </c>
      <c r="AD80">
        <v>89</v>
      </c>
      <c r="AG80">
        <v>91</v>
      </c>
      <c r="AH80">
        <v>90.322580645161295</v>
      </c>
      <c r="AI80">
        <v>90.425531914893611</v>
      </c>
      <c r="AJ80">
        <v>90.425531914893611</v>
      </c>
      <c r="AK80">
        <v>93.68421052631578</v>
      </c>
      <c r="AL80">
        <v>93.68421052631578</v>
      </c>
      <c r="AM80">
        <v>93.68421052631578</v>
      </c>
      <c r="AN80">
        <v>92.631578947368411</v>
      </c>
      <c r="AO80">
        <v>92.631578947368411</v>
      </c>
      <c r="AP80">
        <v>92.631578947368411</v>
      </c>
      <c r="AQ80">
        <v>93.61702127659575</v>
      </c>
      <c r="AR80">
        <v>94.680851063829778</v>
      </c>
    </row>
    <row r="81" spans="2:44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94</v>
      </c>
      <c r="F81">
        <v>94</v>
      </c>
      <c r="G81">
        <v>94</v>
      </c>
      <c r="H81">
        <v>95</v>
      </c>
      <c r="I81">
        <v>95</v>
      </c>
      <c r="J81">
        <v>95</v>
      </c>
      <c r="K81">
        <v>95</v>
      </c>
      <c r="L81">
        <v>95</v>
      </c>
      <c r="M81">
        <v>95</v>
      </c>
      <c r="N81">
        <v>95</v>
      </c>
      <c r="O81">
        <v>94</v>
      </c>
      <c r="P81">
        <v>94</v>
      </c>
      <c r="S81">
        <v>83</v>
      </c>
      <c r="T81">
        <v>80</v>
      </c>
      <c r="U81">
        <v>80</v>
      </c>
      <c r="V81">
        <v>80</v>
      </c>
      <c r="W81">
        <v>80</v>
      </c>
      <c r="X81">
        <v>80</v>
      </c>
      <c r="Y81">
        <v>80</v>
      </c>
      <c r="Z81">
        <v>80</v>
      </c>
      <c r="AA81">
        <v>80</v>
      </c>
      <c r="AB81">
        <v>80</v>
      </c>
      <c r="AC81">
        <v>82</v>
      </c>
      <c r="AD81">
        <v>87</v>
      </c>
      <c r="AG81">
        <v>88</v>
      </c>
      <c r="AH81">
        <v>85.106382978723403</v>
      </c>
      <c r="AI81">
        <v>85.106382978723403</v>
      </c>
      <c r="AJ81">
        <v>84.21052631578948</v>
      </c>
      <c r="AK81">
        <v>84.21052631578948</v>
      </c>
      <c r="AL81">
        <v>84.21052631578948</v>
      </c>
      <c r="AM81">
        <v>84.21052631578948</v>
      </c>
      <c r="AN81">
        <v>84.21052631578948</v>
      </c>
      <c r="AO81">
        <v>84.21052631578948</v>
      </c>
      <c r="AP81">
        <v>84.21052631578948</v>
      </c>
      <c r="AQ81">
        <v>87.234042553191486</v>
      </c>
      <c r="AR81">
        <v>92.553191489361708</v>
      </c>
    </row>
    <row r="82" spans="2:44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86</v>
      </c>
      <c r="F82">
        <v>86</v>
      </c>
      <c r="G82">
        <v>86</v>
      </c>
      <c r="H82">
        <v>86</v>
      </c>
      <c r="I82">
        <v>87</v>
      </c>
      <c r="J82">
        <v>87</v>
      </c>
      <c r="K82">
        <v>87</v>
      </c>
      <c r="L82">
        <v>87</v>
      </c>
      <c r="M82">
        <v>87</v>
      </c>
      <c r="N82">
        <v>87</v>
      </c>
      <c r="O82">
        <v>86</v>
      </c>
      <c r="P82">
        <v>86</v>
      </c>
      <c r="S82">
        <v>81</v>
      </c>
      <c r="T82">
        <v>81</v>
      </c>
      <c r="U82">
        <v>81</v>
      </c>
      <c r="V82">
        <v>81</v>
      </c>
      <c r="W82">
        <v>81</v>
      </c>
      <c r="X82">
        <v>80</v>
      </c>
      <c r="Y82">
        <v>80</v>
      </c>
      <c r="Z82">
        <v>80</v>
      </c>
      <c r="AA82">
        <v>80</v>
      </c>
      <c r="AB82">
        <v>80</v>
      </c>
      <c r="AC82">
        <v>81</v>
      </c>
      <c r="AD82">
        <v>81</v>
      </c>
      <c r="AG82">
        <v>94</v>
      </c>
      <c r="AH82">
        <v>94.186046511627907</v>
      </c>
      <c r="AI82">
        <v>94.186046511627907</v>
      </c>
      <c r="AJ82">
        <v>94.186046511627907</v>
      </c>
      <c r="AK82">
        <v>93.103448275862078</v>
      </c>
      <c r="AL82">
        <v>91.954022988505756</v>
      </c>
      <c r="AM82">
        <v>91.954022988505756</v>
      </c>
      <c r="AN82">
        <v>91.954022988505756</v>
      </c>
      <c r="AO82">
        <v>91.954022988505756</v>
      </c>
      <c r="AP82">
        <v>91.954022988505756</v>
      </c>
      <c r="AQ82">
        <v>94.186046511627907</v>
      </c>
      <c r="AR82">
        <v>94.186046511627907</v>
      </c>
    </row>
    <row r="83" spans="2:44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76</v>
      </c>
      <c r="F83">
        <v>79</v>
      </c>
      <c r="G83">
        <v>79</v>
      </c>
      <c r="H83">
        <v>79</v>
      </c>
      <c r="I83">
        <v>79</v>
      </c>
      <c r="J83">
        <v>80</v>
      </c>
      <c r="K83">
        <v>81</v>
      </c>
      <c r="L83">
        <v>81</v>
      </c>
      <c r="M83">
        <v>81</v>
      </c>
      <c r="N83">
        <v>81</v>
      </c>
      <c r="O83">
        <v>81</v>
      </c>
      <c r="P83">
        <v>81</v>
      </c>
      <c r="S83">
        <v>72</v>
      </c>
      <c r="T83">
        <v>74</v>
      </c>
      <c r="U83">
        <v>74</v>
      </c>
      <c r="V83">
        <v>74</v>
      </c>
      <c r="W83">
        <v>73</v>
      </c>
      <c r="X83">
        <v>73</v>
      </c>
      <c r="Y83">
        <v>74</v>
      </c>
      <c r="Z83">
        <v>74</v>
      </c>
      <c r="AA83">
        <v>74</v>
      </c>
      <c r="AB83">
        <v>74</v>
      </c>
      <c r="AC83">
        <v>75</v>
      </c>
      <c r="AD83">
        <v>77</v>
      </c>
      <c r="AG83">
        <v>95</v>
      </c>
      <c r="AH83">
        <v>93.670886075949369</v>
      </c>
      <c r="AI83">
        <v>93.670886075949369</v>
      </c>
      <c r="AJ83">
        <v>93.670886075949369</v>
      </c>
      <c r="AK83">
        <v>92.405063291139243</v>
      </c>
      <c r="AL83">
        <v>91.25</v>
      </c>
      <c r="AM83">
        <v>91.358024691358025</v>
      </c>
      <c r="AN83">
        <v>91.358024691358025</v>
      </c>
      <c r="AO83">
        <v>91.358024691358025</v>
      </c>
      <c r="AP83">
        <v>91.358024691358025</v>
      </c>
      <c r="AQ83">
        <v>92.592592592592595</v>
      </c>
      <c r="AR83">
        <v>95.061728395061721</v>
      </c>
    </row>
    <row r="84" spans="2:44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61</v>
      </c>
      <c r="F84">
        <v>61</v>
      </c>
      <c r="G84">
        <v>61</v>
      </c>
      <c r="H84">
        <v>61</v>
      </c>
      <c r="I84">
        <v>61</v>
      </c>
      <c r="J84">
        <v>60</v>
      </c>
      <c r="K84">
        <v>60</v>
      </c>
      <c r="L84">
        <v>60</v>
      </c>
      <c r="M84">
        <v>60</v>
      </c>
      <c r="N84">
        <v>60</v>
      </c>
      <c r="O84">
        <v>60</v>
      </c>
      <c r="P84">
        <v>60</v>
      </c>
      <c r="S84">
        <v>57</v>
      </c>
      <c r="T84">
        <v>57</v>
      </c>
      <c r="U84">
        <v>57</v>
      </c>
      <c r="V84">
        <v>58</v>
      </c>
      <c r="W84">
        <v>59</v>
      </c>
      <c r="X84">
        <v>57</v>
      </c>
      <c r="Y84">
        <v>57</v>
      </c>
      <c r="Z84">
        <v>57</v>
      </c>
      <c r="AA84">
        <v>57</v>
      </c>
      <c r="AB84">
        <v>57</v>
      </c>
      <c r="AC84">
        <v>57</v>
      </c>
      <c r="AD84">
        <v>57</v>
      </c>
      <c r="AG84">
        <v>94</v>
      </c>
      <c r="AH84">
        <v>93.442622950819668</v>
      </c>
      <c r="AI84">
        <v>93.442622950819668</v>
      </c>
      <c r="AJ84">
        <v>95.081967213114751</v>
      </c>
      <c r="AK84">
        <v>96.721311475409834</v>
      </c>
      <c r="AL84">
        <v>95</v>
      </c>
      <c r="AM84">
        <v>95</v>
      </c>
      <c r="AN84">
        <v>95</v>
      </c>
      <c r="AO84">
        <v>95</v>
      </c>
      <c r="AP84">
        <v>95</v>
      </c>
      <c r="AQ84">
        <v>95</v>
      </c>
      <c r="AR84">
        <v>95</v>
      </c>
    </row>
    <row r="85" spans="2:44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86</v>
      </c>
      <c r="F85">
        <v>86</v>
      </c>
      <c r="G85">
        <v>86</v>
      </c>
      <c r="H85">
        <v>86</v>
      </c>
      <c r="I85">
        <v>86</v>
      </c>
      <c r="J85">
        <v>86</v>
      </c>
      <c r="K85">
        <v>86</v>
      </c>
      <c r="L85">
        <v>86</v>
      </c>
      <c r="M85">
        <v>84</v>
      </c>
      <c r="N85">
        <v>84</v>
      </c>
      <c r="O85">
        <v>84</v>
      </c>
      <c r="P85">
        <v>84</v>
      </c>
      <c r="S85">
        <v>85</v>
      </c>
      <c r="T85">
        <v>86</v>
      </c>
      <c r="U85">
        <v>85</v>
      </c>
      <c r="V85">
        <v>85</v>
      </c>
      <c r="W85">
        <v>85</v>
      </c>
      <c r="X85">
        <v>83</v>
      </c>
      <c r="Y85">
        <v>83</v>
      </c>
      <c r="Z85">
        <v>83</v>
      </c>
      <c r="AA85">
        <v>82</v>
      </c>
      <c r="AB85">
        <v>82</v>
      </c>
      <c r="AC85">
        <v>82</v>
      </c>
      <c r="AD85">
        <v>81</v>
      </c>
      <c r="AG85">
        <v>99</v>
      </c>
      <c r="AH85">
        <v>100</v>
      </c>
      <c r="AI85">
        <v>98.837209302325576</v>
      </c>
      <c r="AJ85">
        <v>98.837209302325576</v>
      </c>
      <c r="AK85">
        <v>98.837209302325576</v>
      </c>
      <c r="AL85">
        <v>96.511627906976742</v>
      </c>
      <c r="AM85">
        <v>96.511627906976742</v>
      </c>
      <c r="AN85">
        <v>96.511627906976742</v>
      </c>
      <c r="AO85">
        <v>97.61904761904762</v>
      </c>
      <c r="AP85">
        <v>97.61904761904762</v>
      </c>
      <c r="AQ85">
        <v>97.61904761904762</v>
      </c>
      <c r="AR85">
        <v>96.428571428571431</v>
      </c>
    </row>
    <row r="86" spans="2:44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59</v>
      </c>
      <c r="F86">
        <v>59</v>
      </c>
      <c r="G86">
        <v>59</v>
      </c>
      <c r="H86">
        <v>60</v>
      </c>
      <c r="I86">
        <v>60</v>
      </c>
      <c r="J86">
        <v>61</v>
      </c>
      <c r="K86">
        <v>61</v>
      </c>
      <c r="L86">
        <v>61</v>
      </c>
      <c r="M86">
        <v>60</v>
      </c>
      <c r="N86">
        <v>60</v>
      </c>
      <c r="O86">
        <v>59</v>
      </c>
      <c r="P86">
        <v>59</v>
      </c>
      <c r="S86">
        <v>58</v>
      </c>
      <c r="T86">
        <v>56</v>
      </c>
      <c r="U86">
        <v>56</v>
      </c>
      <c r="V86">
        <v>56</v>
      </c>
      <c r="W86">
        <v>54</v>
      </c>
      <c r="X86">
        <v>55</v>
      </c>
      <c r="Y86">
        <v>56</v>
      </c>
      <c r="Z86">
        <v>56</v>
      </c>
      <c r="AA86">
        <v>55</v>
      </c>
      <c r="AB86">
        <v>55</v>
      </c>
      <c r="AC86">
        <v>55</v>
      </c>
      <c r="AD86">
        <v>54</v>
      </c>
      <c r="AG86">
        <v>99</v>
      </c>
      <c r="AH86">
        <v>94.915254237288138</v>
      </c>
      <c r="AI86">
        <v>94.915254237288138</v>
      </c>
      <c r="AJ86">
        <v>93.333333333333329</v>
      </c>
      <c r="AK86">
        <v>90</v>
      </c>
      <c r="AL86">
        <v>90.163934426229503</v>
      </c>
      <c r="AM86">
        <v>91.803278688524586</v>
      </c>
      <c r="AN86">
        <v>91.803278688524586</v>
      </c>
      <c r="AO86">
        <v>91.666666666666671</v>
      </c>
      <c r="AP86">
        <v>91.666666666666671</v>
      </c>
      <c r="AQ86">
        <v>93.220338983050851</v>
      </c>
      <c r="AR86">
        <v>91.525423728813564</v>
      </c>
    </row>
    <row r="87" spans="2:44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81</v>
      </c>
      <c r="F87">
        <v>82</v>
      </c>
      <c r="G87">
        <v>82</v>
      </c>
      <c r="H87">
        <v>82</v>
      </c>
      <c r="I87">
        <v>83</v>
      </c>
      <c r="J87">
        <v>83</v>
      </c>
      <c r="K87">
        <v>83</v>
      </c>
      <c r="L87">
        <v>83</v>
      </c>
      <c r="M87">
        <v>82</v>
      </c>
      <c r="N87">
        <v>82</v>
      </c>
      <c r="O87">
        <v>81</v>
      </c>
      <c r="P87">
        <v>81</v>
      </c>
      <c r="S87">
        <v>65</v>
      </c>
      <c r="T87">
        <v>68</v>
      </c>
      <c r="U87">
        <v>68</v>
      </c>
      <c r="V87">
        <v>72</v>
      </c>
      <c r="W87">
        <v>74</v>
      </c>
      <c r="X87">
        <v>74</v>
      </c>
      <c r="Y87">
        <v>75</v>
      </c>
      <c r="Z87">
        <v>76</v>
      </c>
      <c r="AA87">
        <v>75</v>
      </c>
      <c r="AB87">
        <v>75</v>
      </c>
      <c r="AC87">
        <v>74</v>
      </c>
      <c r="AD87">
        <v>76</v>
      </c>
      <c r="AG87">
        <v>80</v>
      </c>
      <c r="AH87">
        <v>82.926829268292693</v>
      </c>
      <c r="AI87">
        <v>82.926829268292693</v>
      </c>
      <c r="AJ87">
        <v>87.804878048780495</v>
      </c>
      <c r="AK87">
        <v>89.156626506024097</v>
      </c>
      <c r="AL87">
        <v>89.156626506024097</v>
      </c>
      <c r="AM87">
        <v>90.361445783132538</v>
      </c>
      <c r="AN87">
        <v>91.566265060240966</v>
      </c>
      <c r="AO87">
        <v>91.463414634146346</v>
      </c>
      <c r="AP87">
        <v>91.463414634146346</v>
      </c>
      <c r="AQ87">
        <v>91.358024691358025</v>
      </c>
      <c r="AR87">
        <v>93.827160493827151</v>
      </c>
    </row>
    <row r="88" spans="2:44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100</v>
      </c>
      <c r="F88">
        <v>101</v>
      </c>
      <c r="G88">
        <v>101</v>
      </c>
      <c r="H88">
        <v>101</v>
      </c>
      <c r="I88">
        <v>102</v>
      </c>
      <c r="J88">
        <v>102</v>
      </c>
      <c r="K88">
        <v>102</v>
      </c>
      <c r="L88">
        <v>102</v>
      </c>
      <c r="M88">
        <v>102</v>
      </c>
      <c r="N88">
        <v>101</v>
      </c>
      <c r="O88">
        <v>99</v>
      </c>
      <c r="P88">
        <v>99</v>
      </c>
      <c r="S88">
        <v>87</v>
      </c>
      <c r="T88">
        <v>89</v>
      </c>
      <c r="U88">
        <v>87</v>
      </c>
      <c r="V88">
        <v>87</v>
      </c>
      <c r="W88">
        <v>88</v>
      </c>
      <c r="X88">
        <v>87</v>
      </c>
      <c r="Y88">
        <v>87</v>
      </c>
      <c r="Z88">
        <v>88</v>
      </c>
      <c r="AA88">
        <v>88</v>
      </c>
      <c r="AB88">
        <v>89</v>
      </c>
      <c r="AC88">
        <v>87</v>
      </c>
      <c r="AD88">
        <v>89</v>
      </c>
      <c r="AG88">
        <v>87</v>
      </c>
      <c r="AH88">
        <v>88.118811881188122</v>
      </c>
      <c r="AI88">
        <v>86.138613861386148</v>
      </c>
      <c r="AJ88">
        <v>86.138613861386133</v>
      </c>
      <c r="AK88">
        <v>86.274509803921575</v>
      </c>
      <c r="AL88">
        <v>85.294117647058826</v>
      </c>
      <c r="AM88">
        <v>85.294117647058826</v>
      </c>
      <c r="AN88">
        <v>86.274509803921575</v>
      </c>
      <c r="AO88">
        <v>86.274509803921575</v>
      </c>
      <c r="AP88">
        <v>88.118811881188122</v>
      </c>
      <c r="AQ88">
        <v>87.87878787878789</v>
      </c>
      <c r="AR88">
        <v>89.89898989898991</v>
      </c>
    </row>
    <row r="89" spans="2:44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76</v>
      </c>
      <c r="F89">
        <v>76</v>
      </c>
      <c r="G89">
        <v>74</v>
      </c>
      <c r="H89">
        <v>75</v>
      </c>
      <c r="I89">
        <v>76</v>
      </c>
      <c r="J89">
        <v>74</v>
      </c>
      <c r="K89">
        <v>74</v>
      </c>
      <c r="L89">
        <v>75</v>
      </c>
      <c r="M89">
        <v>73</v>
      </c>
      <c r="N89">
        <v>73</v>
      </c>
      <c r="O89">
        <v>73</v>
      </c>
      <c r="P89">
        <v>73</v>
      </c>
      <c r="S89">
        <v>71</v>
      </c>
      <c r="T89">
        <v>71</v>
      </c>
      <c r="U89">
        <v>69</v>
      </c>
      <c r="V89">
        <v>71</v>
      </c>
      <c r="W89">
        <v>72</v>
      </c>
      <c r="X89">
        <v>71</v>
      </c>
      <c r="Y89">
        <v>72</v>
      </c>
      <c r="Z89">
        <v>73</v>
      </c>
      <c r="AA89">
        <v>71</v>
      </c>
      <c r="AB89">
        <v>71</v>
      </c>
      <c r="AC89">
        <v>72</v>
      </c>
      <c r="AD89">
        <v>72</v>
      </c>
      <c r="AG89">
        <v>93</v>
      </c>
      <c r="AH89">
        <v>93.421052631578945</v>
      </c>
      <c r="AI89">
        <v>93.243243243243242</v>
      </c>
      <c r="AJ89">
        <v>94.666666666666657</v>
      </c>
      <c r="AK89">
        <v>94.73684210526315</v>
      </c>
      <c r="AL89">
        <v>95.945945945945951</v>
      </c>
      <c r="AM89">
        <v>97.297297297297305</v>
      </c>
      <c r="AN89">
        <v>97.333333333333343</v>
      </c>
      <c r="AO89">
        <v>97.260273972602747</v>
      </c>
      <c r="AP89">
        <v>97.260273972602747</v>
      </c>
      <c r="AQ89">
        <v>98.630136986301366</v>
      </c>
      <c r="AR89">
        <v>98.63013698630138</v>
      </c>
    </row>
    <row r="90" spans="2:44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67</v>
      </c>
      <c r="F90">
        <v>67</v>
      </c>
      <c r="G90">
        <v>67</v>
      </c>
      <c r="H90">
        <v>67</v>
      </c>
      <c r="I90">
        <v>67</v>
      </c>
      <c r="J90">
        <v>68</v>
      </c>
      <c r="K90">
        <v>68</v>
      </c>
      <c r="L90">
        <v>68</v>
      </c>
      <c r="M90">
        <v>68</v>
      </c>
      <c r="N90">
        <v>68</v>
      </c>
      <c r="O90">
        <v>67</v>
      </c>
      <c r="P90">
        <v>68</v>
      </c>
      <c r="S90">
        <v>62</v>
      </c>
      <c r="T90">
        <v>62</v>
      </c>
      <c r="U90">
        <v>62</v>
      </c>
      <c r="V90">
        <v>61</v>
      </c>
      <c r="W90">
        <v>61</v>
      </c>
      <c r="X90">
        <v>62</v>
      </c>
      <c r="Y90">
        <v>62</v>
      </c>
      <c r="Z90">
        <v>62</v>
      </c>
      <c r="AA90">
        <v>62</v>
      </c>
      <c r="AB90">
        <v>62</v>
      </c>
      <c r="AC90">
        <v>62</v>
      </c>
      <c r="AD90">
        <v>64</v>
      </c>
      <c r="AG90">
        <v>92</v>
      </c>
      <c r="AH90">
        <v>92.537313432835816</v>
      </c>
      <c r="AI90">
        <v>92.537313432835816</v>
      </c>
      <c r="AJ90">
        <v>91.044776119402982</v>
      </c>
      <c r="AK90">
        <v>91.044776119402982</v>
      </c>
      <c r="AL90">
        <v>91.17647058823529</v>
      </c>
      <c r="AM90">
        <v>91.17647058823529</v>
      </c>
      <c r="AN90">
        <v>91.17647058823529</v>
      </c>
      <c r="AO90">
        <v>91.17647058823529</v>
      </c>
      <c r="AP90">
        <v>91.17647058823529</v>
      </c>
      <c r="AQ90">
        <v>92.537313432835816</v>
      </c>
      <c r="AR90">
        <v>94.117647058823522</v>
      </c>
    </row>
    <row r="91" spans="2:44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39</v>
      </c>
      <c r="F91">
        <v>39</v>
      </c>
      <c r="G91">
        <v>40</v>
      </c>
      <c r="H91">
        <v>40</v>
      </c>
      <c r="I91">
        <v>40</v>
      </c>
      <c r="J91">
        <v>40</v>
      </c>
      <c r="K91">
        <v>40</v>
      </c>
      <c r="L91">
        <v>40</v>
      </c>
      <c r="M91">
        <v>40</v>
      </c>
      <c r="N91">
        <v>40</v>
      </c>
      <c r="O91">
        <v>40</v>
      </c>
      <c r="P91">
        <v>40</v>
      </c>
      <c r="S91">
        <v>39</v>
      </c>
      <c r="T91">
        <v>39</v>
      </c>
      <c r="U91">
        <v>40</v>
      </c>
      <c r="V91">
        <v>40</v>
      </c>
      <c r="W91">
        <v>40</v>
      </c>
      <c r="X91">
        <v>40</v>
      </c>
      <c r="Y91">
        <v>40</v>
      </c>
      <c r="Z91">
        <v>40</v>
      </c>
      <c r="AA91">
        <v>40</v>
      </c>
      <c r="AB91">
        <v>40</v>
      </c>
      <c r="AC91">
        <v>39</v>
      </c>
      <c r="AD91">
        <v>38</v>
      </c>
      <c r="AG91">
        <v>100</v>
      </c>
      <c r="AH91">
        <v>100</v>
      </c>
      <c r="AI91">
        <v>100</v>
      </c>
      <c r="AJ91">
        <v>100</v>
      </c>
      <c r="AK91">
        <v>100</v>
      </c>
      <c r="AL91">
        <v>100</v>
      </c>
      <c r="AM91">
        <v>100</v>
      </c>
      <c r="AN91">
        <v>100</v>
      </c>
      <c r="AO91">
        <v>100</v>
      </c>
      <c r="AP91">
        <v>100</v>
      </c>
      <c r="AQ91">
        <v>97.5</v>
      </c>
      <c r="AR91">
        <v>95</v>
      </c>
    </row>
    <row r="92" spans="2:44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50</v>
      </c>
      <c r="F92">
        <v>52</v>
      </c>
      <c r="G92">
        <v>52</v>
      </c>
      <c r="H92">
        <v>52</v>
      </c>
      <c r="I92">
        <v>52</v>
      </c>
      <c r="J92">
        <v>52</v>
      </c>
      <c r="K92">
        <v>52</v>
      </c>
      <c r="L92">
        <v>52</v>
      </c>
      <c r="M92">
        <v>51</v>
      </c>
      <c r="N92">
        <v>51</v>
      </c>
      <c r="O92">
        <v>51</v>
      </c>
      <c r="P92">
        <v>51</v>
      </c>
      <c r="S92">
        <v>47</v>
      </c>
      <c r="T92">
        <v>49</v>
      </c>
      <c r="U92">
        <v>49</v>
      </c>
      <c r="V92">
        <v>48</v>
      </c>
      <c r="W92">
        <v>47</v>
      </c>
      <c r="X92">
        <v>47</v>
      </c>
      <c r="Y92">
        <v>47</v>
      </c>
      <c r="Z92">
        <v>47</v>
      </c>
      <c r="AA92">
        <v>46</v>
      </c>
      <c r="AB92">
        <v>46</v>
      </c>
      <c r="AC92">
        <v>47</v>
      </c>
      <c r="AD92">
        <v>47</v>
      </c>
      <c r="AG92">
        <v>94</v>
      </c>
      <c r="AH92">
        <v>94.230769230769226</v>
      </c>
      <c r="AI92">
        <v>94.230769230769226</v>
      </c>
      <c r="AJ92">
        <v>92.307692307692307</v>
      </c>
      <c r="AK92">
        <v>90.384615384615387</v>
      </c>
      <c r="AL92">
        <v>90.384615384615387</v>
      </c>
      <c r="AM92">
        <v>90.384615384615387</v>
      </c>
      <c r="AN92">
        <v>90.384615384615387</v>
      </c>
      <c r="AO92">
        <v>90.196078431372541</v>
      </c>
      <c r="AP92">
        <v>90.196078431372541</v>
      </c>
      <c r="AQ92">
        <v>92.156862745098039</v>
      </c>
      <c r="AR92">
        <v>92.156862745098039</v>
      </c>
    </row>
    <row r="93" spans="2:44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89</v>
      </c>
      <c r="F93">
        <v>89</v>
      </c>
      <c r="G93">
        <v>89</v>
      </c>
      <c r="H93">
        <v>90</v>
      </c>
      <c r="I93">
        <v>90</v>
      </c>
      <c r="J93">
        <v>90</v>
      </c>
      <c r="K93">
        <v>90</v>
      </c>
      <c r="L93">
        <v>90</v>
      </c>
      <c r="M93">
        <v>90</v>
      </c>
      <c r="N93">
        <v>90</v>
      </c>
      <c r="O93">
        <v>90</v>
      </c>
      <c r="P93">
        <v>90</v>
      </c>
      <c r="S93">
        <v>83</v>
      </c>
      <c r="T93">
        <v>83</v>
      </c>
      <c r="U93">
        <v>82</v>
      </c>
      <c r="V93">
        <v>81</v>
      </c>
      <c r="W93">
        <v>83</v>
      </c>
      <c r="X93">
        <v>83</v>
      </c>
      <c r="Y93">
        <v>84</v>
      </c>
      <c r="Z93">
        <v>84</v>
      </c>
      <c r="AA93">
        <v>84</v>
      </c>
      <c r="AB93">
        <v>84</v>
      </c>
      <c r="AC93">
        <v>83</v>
      </c>
      <c r="AD93">
        <v>83</v>
      </c>
      <c r="AG93">
        <v>94</v>
      </c>
      <c r="AH93">
        <v>93.258426966292134</v>
      </c>
      <c r="AI93">
        <v>92.134831460674164</v>
      </c>
      <c r="AJ93">
        <v>90</v>
      </c>
      <c r="AK93">
        <v>92.222222222222229</v>
      </c>
      <c r="AL93">
        <v>92.222222222222229</v>
      </c>
      <c r="AM93">
        <v>93.333333333333343</v>
      </c>
      <c r="AN93">
        <v>93.333333333333343</v>
      </c>
      <c r="AO93">
        <v>93.333333333333343</v>
      </c>
      <c r="AP93">
        <v>93.333333333333343</v>
      </c>
      <c r="AQ93">
        <v>92.222222222222229</v>
      </c>
      <c r="AR93">
        <v>92.222222222222229</v>
      </c>
    </row>
    <row r="94" spans="2:44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86</v>
      </c>
      <c r="F94">
        <v>85</v>
      </c>
      <c r="G94">
        <v>85</v>
      </c>
      <c r="H94">
        <v>85</v>
      </c>
      <c r="I94">
        <v>85</v>
      </c>
      <c r="J94">
        <v>85</v>
      </c>
      <c r="K94">
        <v>85</v>
      </c>
      <c r="L94">
        <v>85</v>
      </c>
      <c r="M94">
        <v>85</v>
      </c>
      <c r="N94">
        <v>85</v>
      </c>
      <c r="O94">
        <v>85</v>
      </c>
      <c r="P94">
        <v>84</v>
      </c>
      <c r="S94">
        <v>77</v>
      </c>
      <c r="T94">
        <v>77</v>
      </c>
      <c r="U94">
        <v>76</v>
      </c>
      <c r="V94">
        <v>76</v>
      </c>
      <c r="W94">
        <v>77</v>
      </c>
      <c r="X94">
        <v>78</v>
      </c>
      <c r="Y94">
        <v>78</v>
      </c>
      <c r="Z94">
        <v>78</v>
      </c>
      <c r="AA94">
        <v>78</v>
      </c>
      <c r="AB94">
        <v>78</v>
      </c>
      <c r="AC94">
        <v>78</v>
      </c>
      <c r="AD94">
        <v>80</v>
      </c>
      <c r="AG94">
        <v>90</v>
      </c>
      <c r="AH94">
        <v>90.588235294117652</v>
      </c>
      <c r="AI94">
        <v>89.411764705882348</v>
      </c>
      <c r="AJ94">
        <v>89.411764705882348</v>
      </c>
      <c r="AK94">
        <v>90.588235294117652</v>
      </c>
      <c r="AL94">
        <v>91.764705882352942</v>
      </c>
      <c r="AM94">
        <v>91.764705882352928</v>
      </c>
      <c r="AN94">
        <v>91.764705882352928</v>
      </c>
      <c r="AO94">
        <v>91.764705882352928</v>
      </c>
      <c r="AP94">
        <v>91.764705882352928</v>
      </c>
      <c r="AQ94">
        <v>91.764705882352928</v>
      </c>
      <c r="AR94">
        <v>95.238095238095241</v>
      </c>
    </row>
    <row r="95" spans="2:44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56</v>
      </c>
      <c r="F95">
        <v>56</v>
      </c>
      <c r="G95">
        <v>56</v>
      </c>
      <c r="H95">
        <v>56</v>
      </c>
      <c r="I95">
        <v>56</v>
      </c>
      <c r="J95">
        <v>56</v>
      </c>
      <c r="K95">
        <v>56</v>
      </c>
      <c r="L95">
        <v>56</v>
      </c>
      <c r="M95">
        <v>56</v>
      </c>
      <c r="N95">
        <v>56</v>
      </c>
      <c r="O95">
        <v>56</v>
      </c>
      <c r="P95">
        <v>56</v>
      </c>
      <c r="S95">
        <v>51</v>
      </c>
      <c r="T95">
        <v>52</v>
      </c>
      <c r="U95">
        <v>51</v>
      </c>
      <c r="V95">
        <v>51</v>
      </c>
      <c r="W95">
        <v>53</v>
      </c>
      <c r="X95">
        <v>53</v>
      </c>
      <c r="Y95">
        <v>53</v>
      </c>
      <c r="Z95">
        <v>53</v>
      </c>
      <c r="AA95">
        <v>53</v>
      </c>
      <c r="AB95">
        <v>53</v>
      </c>
      <c r="AC95">
        <v>53</v>
      </c>
      <c r="AD95">
        <v>54</v>
      </c>
      <c r="AG95">
        <v>92</v>
      </c>
      <c r="AH95">
        <v>92.857142857142861</v>
      </c>
      <c r="AI95">
        <v>91.071428571428569</v>
      </c>
      <c r="AJ95">
        <v>91.071428571428569</v>
      </c>
      <c r="AK95">
        <v>94.642857142857139</v>
      </c>
      <c r="AL95">
        <v>94.642857142857139</v>
      </c>
      <c r="AM95">
        <v>94.642857142857139</v>
      </c>
      <c r="AN95">
        <v>94.642857142857139</v>
      </c>
      <c r="AO95">
        <v>94.642857142857139</v>
      </c>
      <c r="AP95">
        <v>94.642857142857139</v>
      </c>
      <c r="AQ95">
        <v>94.642857142857139</v>
      </c>
      <c r="AR95">
        <v>96.428571428571431</v>
      </c>
    </row>
    <row r="96" spans="2:44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97</v>
      </c>
      <c r="F96">
        <v>97</v>
      </c>
      <c r="G96">
        <v>98</v>
      </c>
      <c r="H96">
        <v>98</v>
      </c>
      <c r="I96">
        <v>98</v>
      </c>
      <c r="J96">
        <v>98</v>
      </c>
      <c r="K96">
        <v>98</v>
      </c>
      <c r="L96">
        <v>98</v>
      </c>
      <c r="M96">
        <v>98</v>
      </c>
      <c r="N96">
        <v>98</v>
      </c>
      <c r="O96">
        <v>99</v>
      </c>
      <c r="P96">
        <v>99</v>
      </c>
      <c r="S96">
        <v>88</v>
      </c>
      <c r="T96">
        <v>88</v>
      </c>
      <c r="U96">
        <v>88</v>
      </c>
      <c r="V96">
        <v>88</v>
      </c>
      <c r="W96">
        <v>90</v>
      </c>
      <c r="X96">
        <v>90</v>
      </c>
      <c r="Y96">
        <v>90</v>
      </c>
      <c r="Z96">
        <v>90</v>
      </c>
      <c r="AA96">
        <v>90</v>
      </c>
      <c r="AB96">
        <v>90</v>
      </c>
      <c r="AC96">
        <v>91</v>
      </c>
      <c r="AD96">
        <v>94</v>
      </c>
      <c r="AG96">
        <v>91</v>
      </c>
      <c r="AH96">
        <v>90.721649484536087</v>
      </c>
      <c r="AI96">
        <v>89.795918367346943</v>
      </c>
      <c r="AJ96">
        <v>89.795918367346943</v>
      </c>
      <c r="AK96">
        <v>91.83673469387756</v>
      </c>
      <c r="AL96">
        <v>91.83673469387756</v>
      </c>
      <c r="AM96">
        <v>91.83673469387756</v>
      </c>
      <c r="AN96">
        <v>91.83673469387756</v>
      </c>
      <c r="AO96">
        <v>91.83673469387756</v>
      </c>
      <c r="AP96">
        <v>91.83673469387756</v>
      </c>
      <c r="AQ96">
        <v>91.919191919191917</v>
      </c>
      <c r="AR96">
        <v>94.949494949494948</v>
      </c>
    </row>
    <row r="97" spans="1:44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76</v>
      </c>
      <c r="F97">
        <v>76</v>
      </c>
      <c r="G97">
        <v>76</v>
      </c>
      <c r="H97">
        <v>76</v>
      </c>
      <c r="I97">
        <v>77</v>
      </c>
      <c r="J97">
        <v>77</v>
      </c>
      <c r="K97">
        <v>77</v>
      </c>
      <c r="L97">
        <v>77</v>
      </c>
      <c r="M97">
        <v>77</v>
      </c>
      <c r="N97">
        <v>77</v>
      </c>
      <c r="O97">
        <v>77</v>
      </c>
      <c r="P97">
        <v>77</v>
      </c>
      <c r="S97">
        <v>72</v>
      </c>
      <c r="T97">
        <v>70</v>
      </c>
      <c r="U97">
        <v>69</v>
      </c>
      <c r="V97">
        <v>70</v>
      </c>
      <c r="W97">
        <v>71</v>
      </c>
      <c r="X97">
        <v>72</v>
      </c>
      <c r="Y97">
        <v>73</v>
      </c>
      <c r="Z97">
        <v>74</v>
      </c>
      <c r="AA97">
        <v>74</v>
      </c>
      <c r="AB97">
        <v>74</v>
      </c>
      <c r="AC97">
        <v>73</v>
      </c>
      <c r="AD97">
        <v>73</v>
      </c>
      <c r="AG97">
        <v>95</v>
      </c>
      <c r="AH97">
        <v>92.10526315789474</v>
      </c>
      <c r="AI97">
        <v>90.78947368421052</v>
      </c>
      <c r="AJ97">
        <v>92.10526315789474</v>
      </c>
      <c r="AK97">
        <v>92.20779220779221</v>
      </c>
      <c r="AL97">
        <v>93.506493506493513</v>
      </c>
      <c r="AM97">
        <v>94.805194805194802</v>
      </c>
      <c r="AN97">
        <v>96.103896103896105</v>
      </c>
      <c r="AO97">
        <v>96.103896103896105</v>
      </c>
      <c r="AP97">
        <v>96.103896103896105</v>
      </c>
      <c r="AQ97">
        <v>94.805194805194816</v>
      </c>
      <c r="AR97">
        <v>94.805194805194802</v>
      </c>
    </row>
    <row r="98" spans="1:44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55</v>
      </c>
      <c r="F98">
        <v>58</v>
      </c>
      <c r="G98">
        <v>58</v>
      </c>
      <c r="H98">
        <v>58</v>
      </c>
      <c r="I98">
        <v>58</v>
      </c>
      <c r="J98">
        <v>58</v>
      </c>
      <c r="K98">
        <v>59</v>
      </c>
      <c r="L98">
        <v>59</v>
      </c>
      <c r="M98">
        <v>59</v>
      </c>
      <c r="N98">
        <v>59</v>
      </c>
      <c r="O98">
        <v>59</v>
      </c>
      <c r="P98">
        <v>59</v>
      </c>
      <c r="S98">
        <v>49</v>
      </c>
      <c r="T98">
        <v>52</v>
      </c>
      <c r="U98">
        <v>52</v>
      </c>
      <c r="V98">
        <v>54</v>
      </c>
      <c r="W98">
        <v>54</v>
      </c>
      <c r="X98">
        <v>54</v>
      </c>
      <c r="Y98">
        <v>55</v>
      </c>
      <c r="Z98">
        <v>55</v>
      </c>
      <c r="AA98">
        <v>55</v>
      </c>
      <c r="AB98">
        <v>56</v>
      </c>
      <c r="AC98">
        <v>57</v>
      </c>
      <c r="AD98">
        <v>57</v>
      </c>
      <c r="AG98">
        <v>89</v>
      </c>
      <c r="AH98">
        <v>89.65517241379311</v>
      </c>
      <c r="AI98">
        <v>89.65517241379311</v>
      </c>
      <c r="AJ98">
        <v>93.103448275862064</v>
      </c>
      <c r="AK98">
        <v>93.103448275862064</v>
      </c>
      <c r="AL98">
        <v>93.103448275862064</v>
      </c>
      <c r="AM98">
        <v>93.220338983050851</v>
      </c>
      <c r="AN98">
        <v>93.220338983050851</v>
      </c>
      <c r="AO98">
        <v>93.220338983050851</v>
      </c>
      <c r="AP98">
        <v>94.915254237288138</v>
      </c>
      <c r="AQ98">
        <v>96.610169491525426</v>
      </c>
      <c r="AR98">
        <v>96.610169491525426</v>
      </c>
    </row>
    <row r="99" spans="1:44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104</v>
      </c>
      <c r="F99">
        <v>105</v>
      </c>
      <c r="G99">
        <v>106</v>
      </c>
      <c r="H99">
        <v>106</v>
      </c>
      <c r="I99">
        <v>107</v>
      </c>
      <c r="J99">
        <v>107</v>
      </c>
      <c r="K99">
        <v>107</v>
      </c>
      <c r="L99">
        <v>107</v>
      </c>
      <c r="M99">
        <v>107</v>
      </c>
      <c r="N99">
        <v>107</v>
      </c>
      <c r="O99">
        <v>106</v>
      </c>
      <c r="P99">
        <v>106</v>
      </c>
      <c r="S99">
        <v>93</v>
      </c>
      <c r="T99">
        <v>94</v>
      </c>
      <c r="U99">
        <v>94</v>
      </c>
      <c r="V99">
        <v>96</v>
      </c>
      <c r="W99">
        <v>99</v>
      </c>
      <c r="X99">
        <v>99</v>
      </c>
      <c r="Y99">
        <v>100</v>
      </c>
      <c r="Z99">
        <v>100</v>
      </c>
      <c r="AA99">
        <v>100</v>
      </c>
      <c r="AB99">
        <v>100</v>
      </c>
      <c r="AC99">
        <v>101</v>
      </c>
      <c r="AD99">
        <v>104</v>
      </c>
      <c r="AG99">
        <v>90</v>
      </c>
      <c r="AH99">
        <v>89.523809523809518</v>
      </c>
      <c r="AI99">
        <v>88.679245283018872</v>
      </c>
      <c r="AJ99">
        <v>90.566037735849051</v>
      </c>
      <c r="AK99">
        <v>92.523364485981304</v>
      </c>
      <c r="AL99">
        <v>92.523364485981318</v>
      </c>
      <c r="AM99">
        <v>93.45794392523365</v>
      </c>
      <c r="AN99">
        <v>93.45794392523365</v>
      </c>
      <c r="AO99">
        <v>93.45794392523365</v>
      </c>
      <c r="AP99">
        <v>93.45794392523365</v>
      </c>
      <c r="AQ99">
        <v>95.283018867924525</v>
      </c>
      <c r="AR99">
        <v>98.113207547169807</v>
      </c>
    </row>
    <row r="100" spans="1:44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63</v>
      </c>
      <c r="F100">
        <v>63</v>
      </c>
      <c r="G100">
        <v>63</v>
      </c>
      <c r="H100">
        <v>63</v>
      </c>
      <c r="I100">
        <v>63</v>
      </c>
      <c r="J100">
        <v>63</v>
      </c>
      <c r="K100">
        <v>63</v>
      </c>
      <c r="L100">
        <v>63</v>
      </c>
      <c r="M100">
        <v>63</v>
      </c>
      <c r="N100">
        <v>63</v>
      </c>
      <c r="O100">
        <v>63</v>
      </c>
      <c r="P100">
        <v>63</v>
      </c>
      <c r="S100">
        <v>58</v>
      </c>
      <c r="T100">
        <v>58</v>
      </c>
      <c r="U100">
        <v>59</v>
      </c>
      <c r="V100">
        <v>59</v>
      </c>
      <c r="W100">
        <v>59</v>
      </c>
      <c r="X100">
        <v>60</v>
      </c>
      <c r="Y100">
        <v>60</v>
      </c>
      <c r="Z100">
        <v>59</v>
      </c>
      <c r="AA100">
        <v>59</v>
      </c>
      <c r="AB100">
        <v>59</v>
      </c>
      <c r="AC100">
        <v>59</v>
      </c>
      <c r="AD100">
        <v>61</v>
      </c>
      <c r="AG100">
        <v>92</v>
      </c>
      <c r="AH100">
        <v>92.063492063492063</v>
      </c>
      <c r="AI100">
        <v>93.650793650793645</v>
      </c>
      <c r="AJ100">
        <v>93.650793650793645</v>
      </c>
      <c r="AK100">
        <v>93.650793650793645</v>
      </c>
      <c r="AL100">
        <v>95.238095238095241</v>
      </c>
      <c r="AM100">
        <v>95.238095238095241</v>
      </c>
      <c r="AN100">
        <v>93.650793650793645</v>
      </c>
      <c r="AO100">
        <v>93.650793650793645</v>
      </c>
      <c r="AP100">
        <v>93.650793650793645</v>
      </c>
      <c r="AQ100">
        <v>93.650793650793645</v>
      </c>
      <c r="AR100">
        <v>96.825396825396822</v>
      </c>
    </row>
    <row r="101" spans="1:44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100</v>
      </c>
      <c r="F101">
        <v>100</v>
      </c>
      <c r="G101">
        <v>100</v>
      </c>
      <c r="H101">
        <v>100</v>
      </c>
      <c r="I101">
        <v>101</v>
      </c>
      <c r="J101">
        <v>101</v>
      </c>
      <c r="K101">
        <v>101</v>
      </c>
      <c r="L101">
        <v>102</v>
      </c>
      <c r="M101">
        <v>99</v>
      </c>
      <c r="N101">
        <v>99</v>
      </c>
      <c r="O101">
        <v>96</v>
      </c>
      <c r="P101">
        <v>94</v>
      </c>
      <c r="S101">
        <v>97</v>
      </c>
      <c r="T101">
        <v>98</v>
      </c>
      <c r="U101">
        <v>97</v>
      </c>
      <c r="V101">
        <v>97</v>
      </c>
      <c r="W101">
        <v>98</v>
      </c>
      <c r="X101">
        <v>94</v>
      </c>
      <c r="Y101">
        <v>94</v>
      </c>
      <c r="Z101">
        <v>95</v>
      </c>
      <c r="AA101">
        <v>95</v>
      </c>
      <c r="AB101">
        <v>95</v>
      </c>
      <c r="AC101">
        <v>92</v>
      </c>
      <c r="AD101">
        <v>91</v>
      </c>
      <c r="AG101">
        <v>97</v>
      </c>
      <c r="AH101">
        <v>98</v>
      </c>
      <c r="AI101">
        <v>97</v>
      </c>
      <c r="AJ101">
        <v>97</v>
      </c>
      <c r="AK101">
        <v>97.029702970297024</v>
      </c>
      <c r="AL101">
        <v>93.069306930693074</v>
      </c>
      <c r="AM101">
        <v>93.069306930693074</v>
      </c>
      <c r="AN101">
        <v>93.137254901960773</v>
      </c>
      <c r="AO101">
        <v>95.959595959595958</v>
      </c>
      <c r="AP101">
        <v>95.959595959595958</v>
      </c>
      <c r="AQ101">
        <v>95.833333333333343</v>
      </c>
      <c r="AR101">
        <v>96.808510638297861</v>
      </c>
    </row>
    <row r="102" spans="1:44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77</v>
      </c>
      <c r="F102">
        <v>78</v>
      </c>
      <c r="G102">
        <v>78</v>
      </c>
      <c r="H102">
        <v>78</v>
      </c>
      <c r="I102">
        <v>78</v>
      </c>
      <c r="J102">
        <v>78</v>
      </c>
      <c r="K102">
        <v>78</v>
      </c>
      <c r="L102">
        <v>78</v>
      </c>
      <c r="M102">
        <v>78</v>
      </c>
      <c r="N102">
        <v>78</v>
      </c>
      <c r="O102">
        <v>78</v>
      </c>
      <c r="P102">
        <v>78</v>
      </c>
      <c r="S102">
        <v>75</v>
      </c>
      <c r="T102">
        <v>75</v>
      </c>
      <c r="U102">
        <v>75</v>
      </c>
      <c r="V102">
        <v>76</v>
      </c>
      <c r="W102">
        <v>76</v>
      </c>
      <c r="X102">
        <v>74</v>
      </c>
      <c r="Y102">
        <v>74</v>
      </c>
      <c r="Z102">
        <v>74</v>
      </c>
      <c r="AA102">
        <v>74</v>
      </c>
      <c r="AB102">
        <v>74</v>
      </c>
      <c r="AC102">
        <v>73</v>
      </c>
      <c r="AD102">
        <v>72</v>
      </c>
      <c r="AG102">
        <v>97</v>
      </c>
      <c r="AH102">
        <v>96.15384615384616</v>
      </c>
      <c r="AI102">
        <v>96.153846153846146</v>
      </c>
      <c r="AJ102">
        <v>97.435897435897431</v>
      </c>
      <c r="AK102">
        <v>97.435897435897431</v>
      </c>
      <c r="AL102">
        <v>94.871794871794876</v>
      </c>
      <c r="AM102">
        <v>94.871794871794876</v>
      </c>
      <c r="AN102">
        <v>94.871794871794876</v>
      </c>
      <c r="AO102">
        <v>94.871794871794876</v>
      </c>
      <c r="AP102">
        <v>94.871794871794876</v>
      </c>
      <c r="AQ102">
        <v>93.589743589743591</v>
      </c>
      <c r="AR102">
        <v>92.307692307692307</v>
      </c>
    </row>
    <row r="103" spans="1:44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83</v>
      </c>
      <c r="F103">
        <v>84</v>
      </c>
      <c r="G103">
        <v>84</v>
      </c>
      <c r="H103">
        <v>84</v>
      </c>
      <c r="I103">
        <v>85</v>
      </c>
      <c r="J103">
        <v>85</v>
      </c>
      <c r="K103">
        <v>85</v>
      </c>
      <c r="L103">
        <v>85</v>
      </c>
      <c r="M103">
        <v>85</v>
      </c>
      <c r="N103">
        <v>85</v>
      </c>
      <c r="O103">
        <v>85</v>
      </c>
      <c r="P103">
        <v>85</v>
      </c>
      <c r="S103">
        <v>78</v>
      </c>
      <c r="T103">
        <v>78</v>
      </c>
      <c r="U103">
        <v>77</v>
      </c>
      <c r="V103">
        <v>77</v>
      </c>
      <c r="W103">
        <v>78</v>
      </c>
      <c r="X103">
        <v>79</v>
      </c>
      <c r="Y103">
        <v>79</v>
      </c>
      <c r="Z103">
        <v>79</v>
      </c>
      <c r="AA103">
        <v>79</v>
      </c>
      <c r="AB103">
        <v>79</v>
      </c>
      <c r="AC103">
        <v>78</v>
      </c>
      <c r="AD103">
        <v>80</v>
      </c>
      <c r="AG103">
        <v>94</v>
      </c>
      <c r="AH103">
        <v>92.857142857142861</v>
      </c>
      <c r="AI103">
        <v>91.666666666666657</v>
      </c>
      <c r="AJ103">
        <v>91.666666666666657</v>
      </c>
      <c r="AK103">
        <v>91.764705882352942</v>
      </c>
      <c r="AL103">
        <v>92.941176470588232</v>
      </c>
      <c r="AM103">
        <v>92.941176470588232</v>
      </c>
      <c r="AN103">
        <v>92.941176470588232</v>
      </c>
      <c r="AO103">
        <v>92.941176470588232</v>
      </c>
      <c r="AP103">
        <v>92.941176470588232</v>
      </c>
      <c r="AQ103">
        <v>91.764705882352942</v>
      </c>
      <c r="AR103">
        <v>94.117647058823536</v>
      </c>
    </row>
    <row r="104" spans="1:44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60</v>
      </c>
      <c r="F104">
        <v>60</v>
      </c>
      <c r="G104">
        <v>59</v>
      </c>
      <c r="H104">
        <v>59</v>
      </c>
      <c r="I104">
        <v>59</v>
      </c>
      <c r="J104">
        <v>58</v>
      </c>
      <c r="K104">
        <v>58</v>
      </c>
      <c r="L104">
        <v>58</v>
      </c>
      <c r="M104">
        <v>58</v>
      </c>
      <c r="N104">
        <v>58</v>
      </c>
      <c r="O104">
        <v>58</v>
      </c>
      <c r="P104">
        <v>58</v>
      </c>
      <c r="S104">
        <v>58</v>
      </c>
      <c r="T104">
        <v>58</v>
      </c>
      <c r="U104">
        <v>56</v>
      </c>
      <c r="V104">
        <v>56</v>
      </c>
      <c r="W104">
        <v>55</v>
      </c>
      <c r="X104">
        <v>54</v>
      </c>
      <c r="Y104">
        <v>54</v>
      </c>
      <c r="Z104">
        <v>54</v>
      </c>
      <c r="AA104">
        <v>54</v>
      </c>
      <c r="AB104">
        <v>54</v>
      </c>
      <c r="AC104">
        <v>53</v>
      </c>
      <c r="AD104">
        <v>55</v>
      </c>
      <c r="AG104">
        <v>97</v>
      </c>
      <c r="AH104">
        <v>96.666666666666671</v>
      </c>
      <c r="AI104">
        <v>94.915254237288138</v>
      </c>
      <c r="AJ104">
        <v>94.915254237288138</v>
      </c>
      <c r="AK104">
        <v>93.220338983050851</v>
      </c>
      <c r="AL104">
        <v>93.103448275862064</v>
      </c>
      <c r="AM104">
        <v>93.103448275862064</v>
      </c>
      <c r="AN104">
        <v>93.103448275862064</v>
      </c>
      <c r="AO104">
        <v>93.103448275862064</v>
      </c>
      <c r="AP104">
        <v>93.103448275862064</v>
      </c>
      <c r="AQ104">
        <v>91.379310344827587</v>
      </c>
      <c r="AR104">
        <v>94.827586206896555</v>
      </c>
    </row>
    <row r="108" spans="1:44" x14ac:dyDescent="0.3">
      <c r="A108" t="s">
        <v>1279</v>
      </c>
    </row>
    <row r="109" spans="1:44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129</v>
      </c>
      <c r="F109">
        <v>129</v>
      </c>
      <c r="G109">
        <v>129</v>
      </c>
      <c r="H109">
        <v>129</v>
      </c>
      <c r="I109">
        <v>130</v>
      </c>
      <c r="J109">
        <v>130</v>
      </c>
      <c r="K109">
        <v>130</v>
      </c>
      <c r="L109">
        <v>130</v>
      </c>
      <c r="M109">
        <v>130</v>
      </c>
      <c r="N109">
        <v>130</v>
      </c>
      <c r="O109">
        <v>129</v>
      </c>
      <c r="P109">
        <v>129</v>
      </c>
      <c r="S109">
        <v>112</v>
      </c>
      <c r="T109">
        <v>111</v>
      </c>
      <c r="U109">
        <v>111</v>
      </c>
      <c r="V109">
        <v>111</v>
      </c>
      <c r="W109">
        <v>113</v>
      </c>
      <c r="X109">
        <v>114</v>
      </c>
      <c r="Y109">
        <v>114</v>
      </c>
      <c r="Z109">
        <v>114</v>
      </c>
      <c r="AA109">
        <v>114</v>
      </c>
      <c r="AB109">
        <v>114</v>
      </c>
      <c r="AC109">
        <v>117</v>
      </c>
      <c r="AD109">
        <v>120</v>
      </c>
      <c r="AG109">
        <v>87</v>
      </c>
      <c r="AH109">
        <v>86.046511627906966</v>
      </c>
      <c r="AI109">
        <v>86.046511627906966</v>
      </c>
      <c r="AJ109">
        <v>86.046511627906966</v>
      </c>
      <c r="AK109">
        <v>86.923076923076934</v>
      </c>
      <c r="AL109">
        <v>87.692307692307693</v>
      </c>
      <c r="AM109">
        <v>87.692307692307693</v>
      </c>
      <c r="AN109">
        <v>87.692307692307693</v>
      </c>
      <c r="AO109">
        <v>87.692307692307693</v>
      </c>
      <c r="AP109">
        <v>87.692307692307693</v>
      </c>
      <c r="AQ109">
        <v>90.697674418604663</v>
      </c>
      <c r="AR109">
        <v>93.023255813953483</v>
      </c>
    </row>
    <row r="110" spans="1:44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82</v>
      </c>
      <c r="F110">
        <v>82</v>
      </c>
      <c r="G110">
        <v>81</v>
      </c>
      <c r="H110">
        <v>81</v>
      </c>
      <c r="I110">
        <v>81</v>
      </c>
      <c r="J110">
        <v>81</v>
      </c>
      <c r="K110">
        <v>81</v>
      </c>
      <c r="L110">
        <v>81</v>
      </c>
      <c r="M110">
        <v>81</v>
      </c>
      <c r="N110">
        <v>81</v>
      </c>
      <c r="O110">
        <v>81</v>
      </c>
      <c r="P110">
        <v>81</v>
      </c>
      <c r="S110">
        <v>67</v>
      </c>
      <c r="T110">
        <v>64</v>
      </c>
      <c r="U110">
        <v>65</v>
      </c>
      <c r="V110">
        <v>65</v>
      </c>
      <c r="W110">
        <v>63</v>
      </c>
      <c r="X110">
        <v>64</v>
      </c>
      <c r="Y110">
        <v>64</v>
      </c>
      <c r="Z110">
        <v>63</v>
      </c>
      <c r="AA110">
        <v>63</v>
      </c>
      <c r="AB110">
        <v>63</v>
      </c>
      <c r="AC110">
        <v>65</v>
      </c>
      <c r="AD110">
        <v>65</v>
      </c>
      <c r="AG110">
        <v>82</v>
      </c>
      <c r="AH110">
        <v>78.048780487804876</v>
      </c>
      <c r="AI110">
        <v>80.246913580246911</v>
      </c>
      <c r="AJ110">
        <v>80.246913580246911</v>
      </c>
      <c r="AK110">
        <v>77.777777777777771</v>
      </c>
      <c r="AL110">
        <v>79.012345679012341</v>
      </c>
      <c r="AM110">
        <v>79.012345679012341</v>
      </c>
      <c r="AN110">
        <v>77.777777777777771</v>
      </c>
      <c r="AO110">
        <v>77.777777777777771</v>
      </c>
      <c r="AP110">
        <v>77.777777777777771</v>
      </c>
      <c r="AQ110">
        <v>80.246913580246911</v>
      </c>
      <c r="AR110">
        <v>80.246913580246911</v>
      </c>
    </row>
    <row r="111" spans="1:44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175</v>
      </c>
      <c r="F111">
        <v>176</v>
      </c>
      <c r="G111">
        <v>176</v>
      </c>
      <c r="H111">
        <v>176</v>
      </c>
      <c r="I111">
        <v>177</v>
      </c>
      <c r="J111">
        <v>177</v>
      </c>
      <c r="K111">
        <v>177</v>
      </c>
      <c r="L111">
        <v>177</v>
      </c>
      <c r="M111">
        <v>177</v>
      </c>
      <c r="N111">
        <v>177</v>
      </c>
      <c r="O111">
        <v>177</v>
      </c>
      <c r="P111">
        <v>179</v>
      </c>
      <c r="S111">
        <v>151</v>
      </c>
      <c r="T111">
        <v>152</v>
      </c>
      <c r="U111">
        <v>153</v>
      </c>
      <c r="V111">
        <v>156</v>
      </c>
      <c r="W111">
        <v>161</v>
      </c>
      <c r="X111">
        <v>161</v>
      </c>
      <c r="Y111">
        <v>162</v>
      </c>
      <c r="Z111">
        <v>160</v>
      </c>
      <c r="AA111">
        <v>160</v>
      </c>
      <c r="AB111">
        <v>160</v>
      </c>
      <c r="AC111">
        <v>162</v>
      </c>
      <c r="AD111">
        <v>161</v>
      </c>
      <c r="AG111">
        <v>86</v>
      </c>
      <c r="AH111">
        <v>86.36363636363636</v>
      </c>
      <c r="AI111">
        <v>86.931818181818187</v>
      </c>
      <c r="AJ111">
        <v>88.63636363636364</v>
      </c>
      <c r="AK111">
        <v>90.960451977401135</v>
      </c>
      <c r="AL111">
        <v>90.960451977401135</v>
      </c>
      <c r="AM111">
        <v>91.525423728813564</v>
      </c>
      <c r="AN111">
        <v>90.395480225988706</v>
      </c>
      <c r="AO111">
        <v>90.395480225988706</v>
      </c>
      <c r="AP111">
        <v>90.395480225988706</v>
      </c>
      <c r="AQ111">
        <v>91.525423728813564</v>
      </c>
      <c r="AR111">
        <v>89.944134078212286</v>
      </c>
    </row>
    <row r="112" spans="1:44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101</v>
      </c>
      <c r="F112">
        <v>102</v>
      </c>
      <c r="G112">
        <v>102</v>
      </c>
      <c r="H112">
        <v>102</v>
      </c>
      <c r="I112">
        <v>103</v>
      </c>
      <c r="J112">
        <v>103</v>
      </c>
      <c r="K112">
        <v>103</v>
      </c>
      <c r="L112">
        <v>103</v>
      </c>
      <c r="M112">
        <v>103</v>
      </c>
      <c r="N112">
        <v>103</v>
      </c>
      <c r="O112">
        <v>103</v>
      </c>
      <c r="P112">
        <v>103</v>
      </c>
      <c r="S112">
        <v>82</v>
      </c>
      <c r="T112">
        <v>82</v>
      </c>
      <c r="U112">
        <v>81</v>
      </c>
      <c r="V112">
        <v>80</v>
      </c>
      <c r="W112">
        <v>81</v>
      </c>
      <c r="X112">
        <v>84</v>
      </c>
      <c r="Y112">
        <v>84</v>
      </c>
      <c r="Z112">
        <v>84</v>
      </c>
      <c r="AA112">
        <v>84</v>
      </c>
      <c r="AB112">
        <v>84</v>
      </c>
      <c r="AC112">
        <v>83</v>
      </c>
      <c r="AD112">
        <v>85</v>
      </c>
      <c r="AG112">
        <v>81</v>
      </c>
      <c r="AH112">
        <v>80.392156862745097</v>
      </c>
      <c r="AI112">
        <v>79.411764705882348</v>
      </c>
      <c r="AJ112">
        <v>78.431372549019613</v>
      </c>
      <c r="AK112">
        <v>78.640776699029118</v>
      </c>
      <c r="AL112">
        <v>81.553398058252426</v>
      </c>
      <c r="AM112">
        <v>81.553398058252426</v>
      </c>
      <c r="AN112">
        <v>81.553398058252426</v>
      </c>
      <c r="AO112">
        <v>81.553398058252426</v>
      </c>
      <c r="AP112">
        <v>81.553398058252426</v>
      </c>
      <c r="AQ112">
        <v>80.582524271844662</v>
      </c>
      <c r="AR112">
        <v>82.524271844660191</v>
      </c>
    </row>
    <row r="113" spans="1:44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88</v>
      </c>
      <c r="F113">
        <v>88</v>
      </c>
      <c r="G113">
        <v>88</v>
      </c>
      <c r="H113">
        <v>88</v>
      </c>
      <c r="I113">
        <v>88</v>
      </c>
      <c r="J113">
        <v>88</v>
      </c>
      <c r="K113">
        <v>88</v>
      </c>
      <c r="L113">
        <v>88</v>
      </c>
      <c r="M113">
        <v>88</v>
      </c>
      <c r="N113">
        <v>88</v>
      </c>
      <c r="O113">
        <v>88</v>
      </c>
      <c r="P113">
        <v>88</v>
      </c>
      <c r="S113">
        <v>75</v>
      </c>
      <c r="T113">
        <v>77</v>
      </c>
      <c r="U113">
        <v>76</v>
      </c>
      <c r="V113">
        <v>75</v>
      </c>
      <c r="W113">
        <v>78</v>
      </c>
      <c r="X113">
        <v>77</v>
      </c>
      <c r="Y113">
        <v>77</v>
      </c>
      <c r="Z113">
        <v>76</v>
      </c>
      <c r="AA113">
        <v>76</v>
      </c>
      <c r="AB113">
        <v>76</v>
      </c>
      <c r="AC113">
        <v>75</v>
      </c>
      <c r="AD113">
        <v>75</v>
      </c>
      <c r="AG113">
        <v>85</v>
      </c>
      <c r="AH113">
        <v>87.5</v>
      </c>
      <c r="AI113">
        <v>86.363636363636374</v>
      </c>
      <c r="AJ113">
        <v>85.227272727272734</v>
      </c>
      <c r="AK113">
        <v>88.63636363636364</v>
      </c>
      <c r="AL113">
        <v>87.5</v>
      </c>
      <c r="AM113">
        <v>87.5</v>
      </c>
      <c r="AN113">
        <v>86.363636363636374</v>
      </c>
      <c r="AO113">
        <v>86.363636363636374</v>
      </c>
      <c r="AP113">
        <v>86.363636363636374</v>
      </c>
      <c r="AQ113">
        <v>85.227272727272734</v>
      </c>
      <c r="AR113">
        <v>85.227272727272734</v>
      </c>
    </row>
    <row r="114" spans="1:44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98</v>
      </c>
      <c r="F114">
        <v>99</v>
      </c>
      <c r="G114">
        <v>99</v>
      </c>
      <c r="H114">
        <v>99</v>
      </c>
      <c r="I114">
        <v>99</v>
      </c>
      <c r="J114">
        <v>99</v>
      </c>
      <c r="K114">
        <v>99</v>
      </c>
      <c r="L114">
        <v>99</v>
      </c>
      <c r="M114">
        <v>99</v>
      </c>
      <c r="N114">
        <v>99</v>
      </c>
      <c r="O114">
        <v>99</v>
      </c>
      <c r="P114">
        <v>99</v>
      </c>
      <c r="S114">
        <v>86</v>
      </c>
      <c r="T114">
        <v>82</v>
      </c>
      <c r="U114">
        <v>80</v>
      </c>
      <c r="V114">
        <v>80</v>
      </c>
      <c r="W114">
        <v>81</v>
      </c>
      <c r="X114">
        <v>80</v>
      </c>
      <c r="Y114">
        <v>80</v>
      </c>
      <c r="Z114">
        <v>80</v>
      </c>
      <c r="AA114">
        <v>80</v>
      </c>
      <c r="AB114">
        <v>80</v>
      </c>
      <c r="AC114">
        <v>80</v>
      </c>
      <c r="AD114">
        <v>84</v>
      </c>
      <c r="AG114">
        <v>87</v>
      </c>
      <c r="AH114">
        <v>82.828282828282838</v>
      </c>
      <c r="AI114">
        <v>80.808080808080803</v>
      </c>
      <c r="AJ114">
        <v>80.808080808080803</v>
      </c>
      <c r="AK114">
        <v>81.818181818181813</v>
      </c>
      <c r="AL114">
        <v>80.808080808080803</v>
      </c>
      <c r="AM114">
        <v>80.808080808080803</v>
      </c>
      <c r="AN114">
        <v>80.808080808080803</v>
      </c>
      <c r="AO114">
        <v>80.808080808080803</v>
      </c>
      <c r="AP114">
        <v>80.808080808080803</v>
      </c>
      <c r="AQ114">
        <v>80.808080808080803</v>
      </c>
      <c r="AR114">
        <v>84.848484848484858</v>
      </c>
    </row>
    <row r="115" spans="1:44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113</v>
      </c>
      <c r="F115">
        <v>113</v>
      </c>
      <c r="G115">
        <v>112</v>
      </c>
      <c r="H115">
        <v>112</v>
      </c>
      <c r="I115">
        <v>112</v>
      </c>
      <c r="J115">
        <v>112</v>
      </c>
      <c r="K115">
        <v>112</v>
      </c>
      <c r="L115">
        <v>112</v>
      </c>
      <c r="M115">
        <v>112</v>
      </c>
      <c r="N115">
        <v>112</v>
      </c>
      <c r="O115">
        <v>112</v>
      </c>
      <c r="P115">
        <v>112</v>
      </c>
      <c r="S115">
        <v>98</v>
      </c>
      <c r="T115">
        <v>98</v>
      </c>
      <c r="U115">
        <v>95</v>
      </c>
      <c r="V115">
        <v>96</v>
      </c>
      <c r="W115">
        <v>98</v>
      </c>
      <c r="X115">
        <v>96</v>
      </c>
      <c r="Y115">
        <v>97</v>
      </c>
      <c r="Z115">
        <v>98</v>
      </c>
      <c r="AA115">
        <v>98</v>
      </c>
      <c r="AB115">
        <v>98</v>
      </c>
      <c r="AC115">
        <v>97</v>
      </c>
      <c r="AD115">
        <v>97</v>
      </c>
      <c r="AG115">
        <v>87</v>
      </c>
      <c r="AH115">
        <v>86.725663716814154</v>
      </c>
      <c r="AI115">
        <v>84.821428571428569</v>
      </c>
      <c r="AJ115">
        <v>85.714285714285722</v>
      </c>
      <c r="AK115">
        <v>87.5</v>
      </c>
      <c r="AL115">
        <v>85.714285714285708</v>
      </c>
      <c r="AM115">
        <v>86.607142857142861</v>
      </c>
      <c r="AN115">
        <v>87.5</v>
      </c>
      <c r="AO115">
        <v>87.5</v>
      </c>
      <c r="AP115">
        <v>87.5</v>
      </c>
      <c r="AQ115">
        <v>86.607142857142861</v>
      </c>
      <c r="AR115">
        <v>86.607142857142861</v>
      </c>
    </row>
    <row r="116" spans="1:44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95</v>
      </c>
      <c r="F116">
        <v>96</v>
      </c>
      <c r="G116">
        <v>96</v>
      </c>
      <c r="H116">
        <v>96</v>
      </c>
      <c r="I116">
        <v>97</v>
      </c>
      <c r="J116">
        <v>97</v>
      </c>
      <c r="K116">
        <v>97</v>
      </c>
      <c r="L116">
        <v>97</v>
      </c>
      <c r="M116">
        <v>97</v>
      </c>
      <c r="N116">
        <v>97</v>
      </c>
      <c r="O116">
        <v>97</v>
      </c>
      <c r="P116">
        <v>97</v>
      </c>
      <c r="S116">
        <v>84</v>
      </c>
      <c r="T116">
        <v>84</v>
      </c>
      <c r="U116">
        <v>82</v>
      </c>
      <c r="V116">
        <v>82</v>
      </c>
      <c r="W116">
        <v>83</v>
      </c>
      <c r="X116">
        <v>83</v>
      </c>
      <c r="Y116">
        <v>83</v>
      </c>
      <c r="Z116">
        <v>82</v>
      </c>
      <c r="AA116">
        <v>82</v>
      </c>
      <c r="AB116">
        <v>82</v>
      </c>
      <c r="AC116">
        <v>81</v>
      </c>
      <c r="AD116">
        <v>85</v>
      </c>
      <c r="AG116">
        <v>89</v>
      </c>
      <c r="AH116">
        <v>87.5</v>
      </c>
      <c r="AI116">
        <v>85.416666666666671</v>
      </c>
      <c r="AJ116">
        <v>85.416666666666671</v>
      </c>
      <c r="AK116">
        <v>85.567010309278359</v>
      </c>
      <c r="AL116">
        <v>85.567010309278359</v>
      </c>
      <c r="AM116">
        <v>85.567010309278359</v>
      </c>
      <c r="AN116">
        <v>84.536082474226816</v>
      </c>
      <c r="AO116">
        <v>84.536082474226816</v>
      </c>
      <c r="AP116">
        <v>84.536082474226816</v>
      </c>
      <c r="AQ116">
        <v>83.505154639175259</v>
      </c>
      <c r="AR116">
        <v>87.628865979381445</v>
      </c>
    </row>
    <row r="117" spans="1:44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92</v>
      </c>
      <c r="F117">
        <v>92</v>
      </c>
      <c r="G117">
        <v>92</v>
      </c>
      <c r="H117">
        <v>93</v>
      </c>
      <c r="I117">
        <v>94</v>
      </c>
      <c r="J117">
        <v>94</v>
      </c>
      <c r="K117">
        <v>94</v>
      </c>
      <c r="L117">
        <v>93</v>
      </c>
      <c r="M117">
        <v>93</v>
      </c>
      <c r="N117">
        <v>93</v>
      </c>
      <c r="O117">
        <v>92</v>
      </c>
      <c r="P117">
        <v>92</v>
      </c>
      <c r="S117">
        <v>86</v>
      </c>
      <c r="T117">
        <v>86</v>
      </c>
      <c r="U117">
        <v>87</v>
      </c>
      <c r="V117">
        <v>88</v>
      </c>
      <c r="W117">
        <v>89</v>
      </c>
      <c r="X117">
        <v>89</v>
      </c>
      <c r="Y117">
        <v>88</v>
      </c>
      <c r="Z117">
        <v>87</v>
      </c>
      <c r="AA117">
        <v>87</v>
      </c>
      <c r="AB117">
        <v>87</v>
      </c>
      <c r="AC117">
        <v>86</v>
      </c>
      <c r="AD117">
        <v>86</v>
      </c>
      <c r="AG117">
        <v>94</v>
      </c>
      <c r="AH117">
        <v>93.478260869565219</v>
      </c>
      <c r="AI117">
        <v>94.565217391304344</v>
      </c>
      <c r="AJ117">
        <v>94.623655913978496</v>
      </c>
      <c r="AK117">
        <v>94.680851063829778</v>
      </c>
      <c r="AL117">
        <v>94.680851063829778</v>
      </c>
      <c r="AM117">
        <v>93.61702127659575</v>
      </c>
      <c r="AN117">
        <v>93.548387096774192</v>
      </c>
      <c r="AO117">
        <v>93.548387096774192</v>
      </c>
      <c r="AP117">
        <v>93.548387096774192</v>
      </c>
      <c r="AQ117">
        <v>93.478260869565219</v>
      </c>
      <c r="AR117">
        <v>93.478260869565219</v>
      </c>
    </row>
    <row r="118" spans="1:44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130</v>
      </c>
      <c r="F118">
        <v>130</v>
      </c>
      <c r="G118">
        <v>130</v>
      </c>
      <c r="H118">
        <v>130</v>
      </c>
      <c r="I118">
        <v>130</v>
      </c>
      <c r="J118">
        <v>129</v>
      </c>
      <c r="K118">
        <v>129</v>
      </c>
      <c r="L118">
        <v>129</v>
      </c>
      <c r="M118">
        <v>129</v>
      </c>
      <c r="N118">
        <v>129</v>
      </c>
      <c r="O118">
        <v>129</v>
      </c>
      <c r="P118">
        <v>129</v>
      </c>
      <c r="S118">
        <v>116</v>
      </c>
      <c r="T118">
        <v>117</v>
      </c>
      <c r="U118">
        <v>117</v>
      </c>
      <c r="V118">
        <v>117</v>
      </c>
      <c r="W118">
        <v>119</v>
      </c>
      <c r="X118">
        <v>117</v>
      </c>
      <c r="Y118">
        <v>117</v>
      </c>
      <c r="Z118">
        <v>117</v>
      </c>
      <c r="AA118">
        <v>117</v>
      </c>
      <c r="AB118">
        <v>117</v>
      </c>
      <c r="AC118">
        <v>117</v>
      </c>
      <c r="AD118">
        <v>116</v>
      </c>
      <c r="AG118">
        <v>89</v>
      </c>
      <c r="AH118">
        <v>90</v>
      </c>
      <c r="AI118">
        <v>90</v>
      </c>
      <c r="AJ118">
        <v>90</v>
      </c>
      <c r="AK118">
        <v>91.538461538461547</v>
      </c>
      <c r="AL118">
        <v>90.697674418604649</v>
      </c>
      <c r="AM118">
        <v>90.697674418604649</v>
      </c>
      <c r="AN118">
        <v>90.697674418604649</v>
      </c>
      <c r="AO118">
        <v>90.697674418604649</v>
      </c>
      <c r="AP118">
        <v>90.697674418604649</v>
      </c>
      <c r="AQ118">
        <v>90.697674418604649</v>
      </c>
      <c r="AR118">
        <v>89.922480620155042</v>
      </c>
    </row>
    <row r="120" spans="1:44" x14ac:dyDescent="0.3">
      <c r="A120" t="s">
        <v>1280</v>
      </c>
    </row>
    <row r="121" spans="1:44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61</v>
      </c>
      <c r="F121">
        <v>61</v>
      </c>
      <c r="G121">
        <v>61</v>
      </c>
      <c r="H121">
        <v>61</v>
      </c>
      <c r="I121">
        <v>61</v>
      </c>
      <c r="J121">
        <v>61</v>
      </c>
      <c r="K121">
        <v>61</v>
      </c>
      <c r="L121">
        <v>61</v>
      </c>
      <c r="M121">
        <v>61</v>
      </c>
      <c r="N121">
        <v>61</v>
      </c>
      <c r="O121">
        <v>61</v>
      </c>
      <c r="P121">
        <v>61</v>
      </c>
      <c r="S121">
        <v>48</v>
      </c>
      <c r="T121">
        <v>46</v>
      </c>
      <c r="U121">
        <v>45</v>
      </c>
      <c r="V121">
        <v>46</v>
      </c>
      <c r="W121">
        <v>48</v>
      </c>
      <c r="X121">
        <v>49</v>
      </c>
      <c r="Y121">
        <v>49</v>
      </c>
      <c r="Z121">
        <v>50</v>
      </c>
      <c r="AA121">
        <v>50</v>
      </c>
      <c r="AB121">
        <v>50</v>
      </c>
      <c r="AC121">
        <v>51</v>
      </c>
      <c r="AD121">
        <v>54</v>
      </c>
      <c r="AG121">
        <v>78</v>
      </c>
      <c r="AH121">
        <v>75.409836065573771</v>
      </c>
      <c r="AI121">
        <v>73.770491803278688</v>
      </c>
      <c r="AJ121">
        <v>75.409836065573771</v>
      </c>
      <c r="AK121">
        <v>78.688524590163922</v>
      </c>
      <c r="AL121">
        <v>80.327868852459005</v>
      </c>
      <c r="AM121">
        <v>80.327868852459005</v>
      </c>
      <c r="AN121">
        <v>81.967213114754088</v>
      </c>
      <c r="AO121">
        <v>81.967213114754088</v>
      </c>
      <c r="AP121">
        <v>81.967213114754088</v>
      </c>
      <c r="AQ121">
        <v>83.606557377049171</v>
      </c>
      <c r="AR121">
        <v>88.52459016393442</v>
      </c>
    </row>
    <row r="122" spans="1:44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169</v>
      </c>
      <c r="F122">
        <v>170</v>
      </c>
      <c r="G122">
        <v>171</v>
      </c>
      <c r="H122">
        <v>171</v>
      </c>
      <c r="I122">
        <v>172</v>
      </c>
      <c r="J122">
        <v>172</v>
      </c>
      <c r="K122">
        <v>172</v>
      </c>
      <c r="L122">
        <v>172</v>
      </c>
      <c r="M122">
        <v>171</v>
      </c>
      <c r="N122">
        <v>171</v>
      </c>
      <c r="O122">
        <v>171</v>
      </c>
      <c r="P122">
        <v>171</v>
      </c>
      <c r="S122">
        <v>134</v>
      </c>
      <c r="T122">
        <v>134</v>
      </c>
      <c r="U122">
        <v>138</v>
      </c>
      <c r="V122">
        <v>137</v>
      </c>
      <c r="W122">
        <v>138</v>
      </c>
      <c r="X122">
        <v>141</v>
      </c>
      <c r="Y122">
        <v>144</v>
      </c>
      <c r="Z122">
        <v>143</v>
      </c>
      <c r="AA122">
        <v>143</v>
      </c>
      <c r="AB122">
        <v>143</v>
      </c>
      <c r="AC122">
        <v>144</v>
      </c>
      <c r="AD122">
        <v>149</v>
      </c>
      <c r="AG122">
        <v>79</v>
      </c>
      <c r="AH122">
        <v>78.82352941176471</v>
      </c>
      <c r="AI122">
        <v>80.701754385964918</v>
      </c>
      <c r="AJ122">
        <v>80.116959064327489</v>
      </c>
      <c r="AK122">
        <v>80.232558139534888</v>
      </c>
      <c r="AL122">
        <v>81.976744186046517</v>
      </c>
      <c r="AM122">
        <v>83.720930232558146</v>
      </c>
      <c r="AN122">
        <v>83.139534883720927</v>
      </c>
      <c r="AO122">
        <v>83.62573099415205</v>
      </c>
      <c r="AP122">
        <v>83.62573099415205</v>
      </c>
      <c r="AQ122">
        <v>84.21052631578948</v>
      </c>
      <c r="AR122">
        <v>87.134502923976612</v>
      </c>
    </row>
    <row r="123" spans="1:44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105</v>
      </c>
      <c r="F123">
        <v>105</v>
      </c>
      <c r="G123">
        <v>105</v>
      </c>
      <c r="H123">
        <v>105</v>
      </c>
      <c r="I123">
        <v>105</v>
      </c>
      <c r="J123">
        <v>104</v>
      </c>
      <c r="K123">
        <v>104</v>
      </c>
      <c r="L123">
        <v>104</v>
      </c>
      <c r="M123">
        <v>104</v>
      </c>
      <c r="N123">
        <v>104</v>
      </c>
      <c r="O123">
        <v>104</v>
      </c>
      <c r="P123">
        <v>104</v>
      </c>
      <c r="S123">
        <v>93</v>
      </c>
      <c r="T123">
        <v>94</v>
      </c>
      <c r="U123">
        <v>91</v>
      </c>
      <c r="V123">
        <v>90</v>
      </c>
      <c r="W123">
        <v>91</v>
      </c>
      <c r="X123">
        <v>90</v>
      </c>
      <c r="Y123">
        <v>90</v>
      </c>
      <c r="Z123">
        <v>90</v>
      </c>
      <c r="AA123">
        <v>90</v>
      </c>
      <c r="AB123">
        <v>90</v>
      </c>
      <c r="AC123">
        <v>89</v>
      </c>
      <c r="AD123">
        <v>91</v>
      </c>
      <c r="AG123">
        <v>88</v>
      </c>
      <c r="AH123">
        <v>89.523809523809518</v>
      </c>
      <c r="AI123">
        <v>86.666666666666671</v>
      </c>
      <c r="AJ123">
        <v>85.714285714285722</v>
      </c>
      <c r="AK123">
        <v>86.666666666666671</v>
      </c>
      <c r="AL123">
        <v>86.538461538461547</v>
      </c>
      <c r="AM123">
        <v>86.538461538461547</v>
      </c>
      <c r="AN123">
        <v>86.538461538461547</v>
      </c>
      <c r="AO123">
        <v>86.538461538461547</v>
      </c>
      <c r="AP123">
        <v>86.538461538461547</v>
      </c>
      <c r="AQ123">
        <v>85.57692307692308</v>
      </c>
      <c r="AR123">
        <v>87.5</v>
      </c>
    </row>
    <row r="124" spans="1:44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70</v>
      </c>
      <c r="F124">
        <v>70</v>
      </c>
      <c r="G124">
        <v>70</v>
      </c>
      <c r="H124">
        <v>70</v>
      </c>
      <c r="I124">
        <v>70</v>
      </c>
      <c r="J124">
        <v>70</v>
      </c>
      <c r="K124">
        <v>70</v>
      </c>
      <c r="L124">
        <v>70</v>
      </c>
      <c r="M124">
        <v>70</v>
      </c>
      <c r="N124">
        <v>70</v>
      </c>
      <c r="O124">
        <v>70</v>
      </c>
      <c r="P124">
        <v>70</v>
      </c>
      <c r="S124">
        <v>60</v>
      </c>
      <c r="T124">
        <v>57</v>
      </c>
      <c r="U124">
        <v>55</v>
      </c>
      <c r="V124">
        <v>55</v>
      </c>
      <c r="W124">
        <v>56</v>
      </c>
      <c r="X124">
        <v>57</v>
      </c>
      <c r="Y124">
        <v>58</v>
      </c>
      <c r="Z124">
        <v>57</v>
      </c>
      <c r="AA124">
        <v>57</v>
      </c>
      <c r="AB124">
        <v>58</v>
      </c>
      <c r="AC124">
        <v>59</v>
      </c>
      <c r="AD124">
        <v>61</v>
      </c>
      <c r="AG124">
        <v>86</v>
      </c>
      <c r="AH124">
        <v>81.428571428571431</v>
      </c>
      <c r="AI124">
        <v>78.571428571428569</v>
      </c>
      <c r="AJ124">
        <v>78.571428571428569</v>
      </c>
      <c r="AK124">
        <v>80</v>
      </c>
      <c r="AL124">
        <v>81.428571428571431</v>
      </c>
      <c r="AM124">
        <v>82.857142857142861</v>
      </c>
      <c r="AN124">
        <v>81.428571428571431</v>
      </c>
      <c r="AO124">
        <v>81.428571428571431</v>
      </c>
      <c r="AP124">
        <v>82.857142857142861</v>
      </c>
      <c r="AQ124">
        <v>84.285714285714278</v>
      </c>
      <c r="AR124">
        <v>87.142857142857153</v>
      </c>
    </row>
    <row r="125" spans="1:44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127</v>
      </c>
      <c r="F125">
        <v>127</v>
      </c>
      <c r="G125">
        <v>126</v>
      </c>
      <c r="H125">
        <v>126</v>
      </c>
      <c r="I125">
        <v>126</v>
      </c>
      <c r="J125">
        <v>125</v>
      </c>
      <c r="K125">
        <v>125</v>
      </c>
      <c r="L125">
        <v>125</v>
      </c>
      <c r="M125">
        <v>125</v>
      </c>
      <c r="N125">
        <v>125</v>
      </c>
      <c r="O125">
        <v>125</v>
      </c>
      <c r="P125">
        <v>125</v>
      </c>
      <c r="S125">
        <v>110</v>
      </c>
      <c r="T125">
        <v>107</v>
      </c>
      <c r="U125">
        <v>104</v>
      </c>
      <c r="V125">
        <v>104</v>
      </c>
      <c r="W125">
        <v>106</v>
      </c>
      <c r="X125">
        <v>105</v>
      </c>
      <c r="Y125">
        <v>104</v>
      </c>
      <c r="Z125">
        <v>104</v>
      </c>
      <c r="AA125">
        <v>104</v>
      </c>
      <c r="AB125">
        <v>104</v>
      </c>
      <c r="AC125">
        <v>102</v>
      </c>
      <c r="AD125">
        <v>102</v>
      </c>
      <c r="AG125">
        <v>86</v>
      </c>
      <c r="AH125">
        <v>84.251968503937007</v>
      </c>
      <c r="AI125">
        <v>82.539682539682545</v>
      </c>
      <c r="AJ125">
        <v>82.539682539682545</v>
      </c>
      <c r="AK125">
        <v>84.126984126984127</v>
      </c>
      <c r="AL125">
        <v>84</v>
      </c>
      <c r="AM125">
        <v>83.2</v>
      </c>
      <c r="AN125">
        <v>83.2</v>
      </c>
      <c r="AO125">
        <v>83.2</v>
      </c>
      <c r="AP125">
        <v>83.2</v>
      </c>
      <c r="AQ125">
        <v>81.599999999999994</v>
      </c>
      <c r="AR125">
        <v>81.599999999999994</v>
      </c>
    </row>
    <row r="127" spans="1:44" x14ac:dyDescent="0.3">
      <c r="A127" t="s">
        <v>1281</v>
      </c>
    </row>
    <row r="128" spans="1:44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90</v>
      </c>
      <c r="F128">
        <v>90</v>
      </c>
      <c r="G128">
        <v>90</v>
      </c>
      <c r="H128">
        <v>90</v>
      </c>
      <c r="I128">
        <v>90</v>
      </c>
      <c r="J128">
        <v>90</v>
      </c>
      <c r="K128">
        <v>90</v>
      </c>
      <c r="L128">
        <v>90</v>
      </c>
      <c r="M128">
        <v>90</v>
      </c>
      <c r="N128">
        <v>90</v>
      </c>
      <c r="O128">
        <v>90</v>
      </c>
      <c r="P128">
        <v>90</v>
      </c>
      <c r="S128">
        <v>69</v>
      </c>
      <c r="T128">
        <v>68</v>
      </c>
      <c r="U128">
        <v>70</v>
      </c>
      <c r="V128">
        <v>69</v>
      </c>
      <c r="W128">
        <v>69</v>
      </c>
      <c r="X128">
        <v>69</v>
      </c>
      <c r="Y128">
        <v>69</v>
      </c>
      <c r="Z128">
        <v>70</v>
      </c>
      <c r="AA128">
        <v>70</v>
      </c>
      <c r="AB128">
        <v>70</v>
      </c>
      <c r="AC128">
        <v>69</v>
      </c>
      <c r="AD128">
        <v>71</v>
      </c>
      <c r="AG128">
        <v>76</v>
      </c>
      <c r="AH128">
        <v>75.555555555555557</v>
      </c>
      <c r="AI128">
        <v>77.777777777777771</v>
      </c>
      <c r="AJ128">
        <v>76.666666666666671</v>
      </c>
      <c r="AK128">
        <v>76.666666666666671</v>
      </c>
      <c r="AL128">
        <v>76.666666666666671</v>
      </c>
      <c r="AM128">
        <v>76.666666666666657</v>
      </c>
      <c r="AN128">
        <v>77.777777777777771</v>
      </c>
      <c r="AO128">
        <v>77.777777777777771</v>
      </c>
      <c r="AP128">
        <v>77.777777777777771</v>
      </c>
      <c r="AQ128">
        <v>76.666666666666671</v>
      </c>
      <c r="AR128">
        <v>78.888888888888886</v>
      </c>
    </row>
    <row r="129" spans="1:44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125</v>
      </c>
      <c r="F129">
        <v>125</v>
      </c>
      <c r="G129">
        <v>125</v>
      </c>
      <c r="H129">
        <v>126</v>
      </c>
      <c r="I129">
        <v>126</v>
      </c>
      <c r="J129">
        <v>126</v>
      </c>
      <c r="K129">
        <v>126</v>
      </c>
      <c r="L129">
        <v>126</v>
      </c>
      <c r="M129">
        <v>126</v>
      </c>
      <c r="N129">
        <v>126</v>
      </c>
      <c r="O129">
        <v>126</v>
      </c>
      <c r="P129">
        <v>126</v>
      </c>
      <c r="S129">
        <v>84</v>
      </c>
      <c r="T129">
        <v>78</v>
      </c>
      <c r="U129">
        <v>80</v>
      </c>
      <c r="V129">
        <v>80</v>
      </c>
      <c r="W129">
        <v>83</v>
      </c>
      <c r="X129">
        <v>84</v>
      </c>
      <c r="Y129">
        <v>84</v>
      </c>
      <c r="Z129">
        <v>84</v>
      </c>
      <c r="AA129">
        <v>84</v>
      </c>
      <c r="AB129">
        <v>85</v>
      </c>
      <c r="AC129">
        <v>90</v>
      </c>
      <c r="AD129">
        <v>91</v>
      </c>
      <c r="AG129">
        <v>67</v>
      </c>
      <c r="AH129">
        <v>62.4</v>
      </c>
      <c r="AI129">
        <v>64</v>
      </c>
      <c r="AJ129">
        <v>63.492063492063494</v>
      </c>
      <c r="AK129">
        <v>65.873015873015873</v>
      </c>
      <c r="AL129">
        <v>66.666666666666657</v>
      </c>
      <c r="AM129">
        <v>66.666666666666657</v>
      </c>
      <c r="AN129">
        <v>66.666666666666671</v>
      </c>
      <c r="AO129">
        <v>66.666666666666671</v>
      </c>
      <c r="AP129">
        <v>67.460317460317455</v>
      </c>
      <c r="AQ129">
        <v>71.428571428571431</v>
      </c>
      <c r="AR129">
        <v>72.222222222222214</v>
      </c>
    </row>
    <row r="130" spans="1:44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120</v>
      </c>
      <c r="F130">
        <v>121</v>
      </c>
      <c r="G130">
        <v>121</v>
      </c>
      <c r="H130">
        <v>121</v>
      </c>
      <c r="I130">
        <v>121</v>
      </c>
      <c r="J130">
        <v>121</v>
      </c>
      <c r="K130">
        <v>121</v>
      </c>
      <c r="L130">
        <v>121</v>
      </c>
      <c r="M130">
        <v>121</v>
      </c>
      <c r="N130">
        <v>121</v>
      </c>
      <c r="O130">
        <v>121</v>
      </c>
      <c r="P130">
        <v>121</v>
      </c>
      <c r="S130">
        <v>96</v>
      </c>
      <c r="T130">
        <v>98</v>
      </c>
      <c r="U130">
        <v>99</v>
      </c>
      <c r="V130">
        <v>99</v>
      </c>
      <c r="W130">
        <v>96</v>
      </c>
      <c r="X130">
        <v>95</v>
      </c>
      <c r="Y130">
        <v>96</v>
      </c>
      <c r="Z130">
        <v>93</v>
      </c>
      <c r="AA130">
        <v>93</v>
      </c>
      <c r="AB130">
        <v>94</v>
      </c>
      <c r="AC130">
        <v>94</v>
      </c>
      <c r="AD130">
        <v>95</v>
      </c>
      <c r="AG130">
        <v>80</v>
      </c>
      <c r="AH130">
        <v>80.991735537190081</v>
      </c>
      <c r="AI130">
        <v>81.818181818181813</v>
      </c>
      <c r="AJ130">
        <v>81.818181818181813</v>
      </c>
      <c r="AK130">
        <v>79.338842975206603</v>
      </c>
      <c r="AL130">
        <v>78.512396694214871</v>
      </c>
      <c r="AM130">
        <v>79.338842975206617</v>
      </c>
      <c r="AN130">
        <v>76.859504132231407</v>
      </c>
      <c r="AO130">
        <v>76.859504132231407</v>
      </c>
      <c r="AP130">
        <v>77.685950413223139</v>
      </c>
      <c r="AQ130">
        <v>77.685950413223139</v>
      </c>
      <c r="AR130">
        <v>78.512396694214871</v>
      </c>
    </row>
    <row r="131" spans="1:44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174</v>
      </c>
      <c r="F131">
        <v>175</v>
      </c>
      <c r="G131">
        <v>174</v>
      </c>
      <c r="H131">
        <v>175</v>
      </c>
      <c r="I131">
        <v>175</v>
      </c>
      <c r="J131">
        <v>175</v>
      </c>
      <c r="K131">
        <v>175</v>
      </c>
      <c r="L131">
        <v>175</v>
      </c>
      <c r="M131">
        <v>175</v>
      </c>
      <c r="N131">
        <v>175</v>
      </c>
      <c r="O131">
        <v>175</v>
      </c>
      <c r="P131">
        <v>175</v>
      </c>
      <c r="S131">
        <v>140</v>
      </c>
      <c r="T131">
        <v>139</v>
      </c>
      <c r="U131">
        <v>138</v>
      </c>
      <c r="V131">
        <v>139</v>
      </c>
      <c r="W131">
        <v>144</v>
      </c>
      <c r="X131">
        <v>147</v>
      </c>
      <c r="Y131">
        <v>150</v>
      </c>
      <c r="Z131">
        <v>150</v>
      </c>
      <c r="AA131">
        <v>150</v>
      </c>
      <c r="AB131">
        <v>150</v>
      </c>
      <c r="AC131">
        <v>150</v>
      </c>
      <c r="AD131">
        <v>155</v>
      </c>
      <c r="AG131">
        <v>80</v>
      </c>
      <c r="AH131">
        <v>79.428571428571431</v>
      </c>
      <c r="AI131">
        <v>79.310344827586206</v>
      </c>
      <c r="AJ131">
        <v>79.428571428571431</v>
      </c>
      <c r="AK131">
        <v>82.285714285714278</v>
      </c>
      <c r="AL131">
        <v>84</v>
      </c>
      <c r="AM131">
        <v>85.714285714285722</v>
      </c>
      <c r="AN131">
        <v>85.714285714285722</v>
      </c>
      <c r="AO131">
        <v>85.714285714285722</v>
      </c>
      <c r="AP131">
        <v>85.714285714285722</v>
      </c>
      <c r="AQ131">
        <v>85.714285714285708</v>
      </c>
      <c r="AR131">
        <v>88.571428571428584</v>
      </c>
    </row>
    <row r="133" spans="1:44" x14ac:dyDescent="0.3">
      <c r="A133" t="s">
        <v>1278</v>
      </c>
    </row>
    <row r="134" spans="1:44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85</v>
      </c>
      <c r="F134">
        <v>85</v>
      </c>
      <c r="G134">
        <v>85</v>
      </c>
      <c r="H134">
        <v>85</v>
      </c>
      <c r="I134">
        <v>85</v>
      </c>
      <c r="J134">
        <v>84</v>
      </c>
      <c r="K134">
        <v>84</v>
      </c>
      <c r="L134">
        <v>84</v>
      </c>
      <c r="M134">
        <v>84</v>
      </c>
      <c r="N134">
        <v>84</v>
      </c>
      <c r="O134">
        <v>84</v>
      </c>
      <c r="P134">
        <v>84</v>
      </c>
      <c r="S134">
        <v>74</v>
      </c>
      <c r="T134">
        <v>73</v>
      </c>
      <c r="U134">
        <v>73</v>
      </c>
      <c r="V134">
        <v>73</v>
      </c>
      <c r="W134">
        <v>76</v>
      </c>
      <c r="X134">
        <v>76</v>
      </c>
      <c r="Y134">
        <v>76</v>
      </c>
      <c r="Z134">
        <v>76</v>
      </c>
      <c r="AA134">
        <v>76</v>
      </c>
      <c r="AB134">
        <v>76</v>
      </c>
      <c r="AC134">
        <v>76</v>
      </c>
      <c r="AD134">
        <v>75</v>
      </c>
      <c r="AG134">
        <v>87</v>
      </c>
      <c r="AH134">
        <v>85.882352941176464</v>
      </c>
      <c r="AI134">
        <v>85.882352941176464</v>
      </c>
      <c r="AJ134">
        <v>85.882352941176464</v>
      </c>
      <c r="AK134">
        <v>89.411764705882348</v>
      </c>
      <c r="AL134">
        <v>90.476190476190482</v>
      </c>
      <c r="AM134">
        <v>90.476190476190482</v>
      </c>
      <c r="AN134">
        <v>90.476190476190482</v>
      </c>
      <c r="AO134">
        <v>90.476190476190482</v>
      </c>
      <c r="AP134">
        <v>90.476190476190482</v>
      </c>
      <c r="AQ134">
        <v>90.476190476190482</v>
      </c>
      <c r="AR134">
        <v>89.285714285714278</v>
      </c>
    </row>
    <row r="135" spans="1:44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99</v>
      </c>
      <c r="F135">
        <v>98</v>
      </c>
      <c r="G135">
        <v>98</v>
      </c>
      <c r="H135">
        <v>98</v>
      </c>
      <c r="I135">
        <v>98</v>
      </c>
      <c r="J135">
        <v>98</v>
      </c>
      <c r="K135">
        <v>98</v>
      </c>
      <c r="L135">
        <v>98</v>
      </c>
      <c r="M135">
        <v>98</v>
      </c>
      <c r="N135">
        <v>98</v>
      </c>
      <c r="O135">
        <v>98</v>
      </c>
      <c r="P135">
        <v>98</v>
      </c>
      <c r="S135">
        <v>82</v>
      </c>
      <c r="T135">
        <v>82</v>
      </c>
      <c r="U135">
        <v>82</v>
      </c>
      <c r="V135">
        <v>84</v>
      </c>
      <c r="W135">
        <v>85</v>
      </c>
      <c r="X135">
        <v>87</v>
      </c>
      <c r="Y135">
        <v>87</v>
      </c>
      <c r="Z135">
        <v>87</v>
      </c>
      <c r="AA135">
        <v>87</v>
      </c>
      <c r="AB135">
        <v>87</v>
      </c>
      <c r="AC135">
        <v>88</v>
      </c>
      <c r="AD135">
        <v>87</v>
      </c>
      <c r="AG135">
        <v>83</v>
      </c>
      <c r="AH135">
        <v>83.673469387755105</v>
      </c>
      <c r="AI135">
        <v>83.673469387755105</v>
      </c>
      <c r="AJ135">
        <v>85.714285714285722</v>
      </c>
      <c r="AK135">
        <v>86.734693877551024</v>
      </c>
      <c r="AL135">
        <v>88.775510204081627</v>
      </c>
      <c r="AM135">
        <v>88.775510204081627</v>
      </c>
      <c r="AN135">
        <v>88.775510204081627</v>
      </c>
      <c r="AO135">
        <v>88.775510204081627</v>
      </c>
      <c r="AP135">
        <v>88.775510204081641</v>
      </c>
      <c r="AQ135">
        <v>89.795918367346943</v>
      </c>
      <c r="AR135">
        <v>88.775510204081627</v>
      </c>
    </row>
    <row r="136" spans="1:44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79</v>
      </c>
      <c r="F136">
        <v>79</v>
      </c>
      <c r="G136">
        <v>79</v>
      </c>
      <c r="H136">
        <v>79</v>
      </c>
      <c r="I136">
        <v>79</v>
      </c>
      <c r="J136">
        <v>79</v>
      </c>
      <c r="K136">
        <v>79</v>
      </c>
      <c r="L136">
        <v>79</v>
      </c>
      <c r="M136">
        <v>79</v>
      </c>
      <c r="N136">
        <v>79</v>
      </c>
      <c r="O136">
        <v>79</v>
      </c>
      <c r="P136">
        <v>79</v>
      </c>
      <c r="S136">
        <v>70</v>
      </c>
      <c r="T136">
        <v>70</v>
      </c>
      <c r="U136">
        <v>70</v>
      </c>
      <c r="V136">
        <v>70</v>
      </c>
      <c r="W136">
        <v>70</v>
      </c>
      <c r="X136">
        <v>71</v>
      </c>
      <c r="Y136">
        <v>72</v>
      </c>
      <c r="Z136">
        <v>72</v>
      </c>
      <c r="AA136">
        <v>72</v>
      </c>
      <c r="AB136">
        <v>72</v>
      </c>
      <c r="AC136">
        <v>75</v>
      </c>
      <c r="AD136">
        <v>76</v>
      </c>
      <c r="AG136">
        <v>89</v>
      </c>
      <c r="AH136">
        <v>88.607594936708864</v>
      </c>
      <c r="AI136">
        <v>88.607594936708864</v>
      </c>
      <c r="AJ136">
        <v>88.607594936708864</v>
      </c>
      <c r="AK136">
        <v>88.607594936708864</v>
      </c>
      <c r="AL136">
        <v>89.87341772151899</v>
      </c>
      <c r="AM136">
        <v>91.139240506329116</v>
      </c>
      <c r="AN136">
        <v>91.139240506329116</v>
      </c>
      <c r="AO136">
        <v>91.139240506329116</v>
      </c>
      <c r="AP136">
        <v>91.139240506329116</v>
      </c>
      <c r="AQ136">
        <v>94.936708860759495</v>
      </c>
      <c r="AR136">
        <v>96.202531645569621</v>
      </c>
    </row>
    <row r="137" spans="1:44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63</v>
      </c>
      <c r="F137">
        <v>63</v>
      </c>
      <c r="G137">
        <v>63</v>
      </c>
      <c r="H137">
        <v>63</v>
      </c>
      <c r="I137">
        <v>63</v>
      </c>
      <c r="J137">
        <v>63</v>
      </c>
      <c r="K137">
        <v>63</v>
      </c>
      <c r="L137">
        <v>63</v>
      </c>
      <c r="M137">
        <v>62</v>
      </c>
      <c r="N137">
        <v>62</v>
      </c>
      <c r="O137">
        <v>62</v>
      </c>
      <c r="P137">
        <v>62</v>
      </c>
      <c r="S137">
        <v>56</v>
      </c>
      <c r="T137">
        <v>55</v>
      </c>
      <c r="U137">
        <v>55</v>
      </c>
      <c r="V137">
        <v>54</v>
      </c>
      <c r="W137">
        <v>53</v>
      </c>
      <c r="X137">
        <v>55</v>
      </c>
      <c r="Y137">
        <v>56</v>
      </c>
      <c r="Z137">
        <v>56</v>
      </c>
      <c r="AA137">
        <v>56</v>
      </c>
      <c r="AB137">
        <v>56</v>
      </c>
      <c r="AC137">
        <v>56</v>
      </c>
      <c r="AD137">
        <v>57</v>
      </c>
      <c r="AG137">
        <v>89</v>
      </c>
      <c r="AH137">
        <v>87.301587301587304</v>
      </c>
      <c r="AI137">
        <v>87.301587301587304</v>
      </c>
      <c r="AJ137">
        <v>85.714285714285722</v>
      </c>
      <c r="AK137">
        <v>84.126984126984127</v>
      </c>
      <c r="AL137">
        <v>87.301587301587304</v>
      </c>
      <c r="AM137">
        <v>88.888888888888886</v>
      </c>
      <c r="AN137">
        <v>88.888888888888886</v>
      </c>
      <c r="AO137">
        <v>90.322580645161295</v>
      </c>
      <c r="AP137">
        <v>90.322580645161295</v>
      </c>
      <c r="AQ137">
        <v>90.322580645161281</v>
      </c>
      <c r="AR137">
        <v>91.935483870967744</v>
      </c>
    </row>
    <row r="138" spans="1:44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117</v>
      </c>
      <c r="F138">
        <v>118</v>
      </c>
      <c r="G138">
        <v>118</v>
      </c>
      <c r="H138">
        <v>118</v>
      </c>
      <c r="I138">
        <v>119</v>
      </c>
      <c r="J138">
        <v>115</v>
      </c>
      <c r="K138">
        <v>116</v>
      </c>
      <c r="L138">
        <v>116</v>
      </c>
      <c r="M138">
        <v>116</v>
      </c>
      <c r="N138">
        <v>116</v>
      </c>
      <c r="O138">
        <v>115</v>
      </c>
      <c r="P138">
        <v>115</v>
      </c>
      <c r="S138">
        <v>101</v>
      </c>
      <c r="T138">
        <v>100</v>
      </c>
      <c r="U138">
        <v>100</v>
      </c>
      <c r="V138">
        <v>99</v>
      </c>
      <c r="W138">
        <v>98</v>
      </c>
      <c r="X138">
        <v>98</v>
      </c>
      <c r="Y138">
        <v>101</v>
      </c>
      <c r="Z138">
        <v>101</v>
      </c>
      <c r="AA138">
        <v>101</v>
      </c>
      <c r="AB138">
        <v>101</v>
      </c>
      <c r="AC138">
        <v>102</v>
      </c>
      <c r="AD138">
        <v>105</v>
      </c>
      <c r="AG138">
        <v>86</v>
      </c>
      <c r="AH138">
        <v>84.745762711864415</v>
      </c>
      <c r="AI138">
        <v>84.745762711864415</v>
      </c>
      <c r="AJ138">
        <v>83.898305084745772</v>
      </c>
      <c r="AK138">
        <v>82.352941176470594</v>
      </c>
      <c r="AL138">
        <v>85.217391304347828</v>
      </c>
      <c r="AM138">
        <v>87.068965517241367</v>
      </c>
      <c r="AN138">
        <v>87.068965517241367</v>
      </c>
      <c r="AO138">
        <v>87.068965517241367</v>
      </c>
      <c r="AP138">
        <v>87.068965517241367</v>
      </c>
      <c r="AQ138">
        <v>88.695652173913047</v>
      </c>
      <c r="AR138">
        <v>91.304347826086968</v>
      </c>
    </row>
    <row r="140" spans="1:44" x14ac:dyDescent="0.3">
      <c r="A140" t="s">
        <v>1283</v>
      </c>
    </row>
    <row r="141" spans="1:44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437</v>
      </c>
      <c r="F141">
        <v>441</v>
      </c>
      <c r="G141">
        <v>442</v>
      </c>
      <c r="H141">
        <v>442</v>
      </c>
      <c r="I141">
        <v>442</v>
      </c>
      <c r="J141">
        <v>441</v>
      </c>
      <c r="K141">
        <v>441</v>
      </c>
      <c r="L141">
        <v>441</v>
      </c>
      <c r="M141">
        <v>439</v>
      </c>
      <c r="N141">
        <v>439</v>
      </c>
      <c r="O141">
        <v>438</v>
      </c>
      <c r="P141">
        <v>438</v>
      </c>
      <c r="S141">
        <v>350</v>
      </c>
      <c r="T141">
        <v>352</v>
      </c>
      <c r="U141">
        <v>349</v>
      </c>
      <c r="V141">
        <v>351</v>
      </c>
      <c r="W141">
        <v>358</v>
      </c>
      <c r="X141">
        <v>353</v>
      </c>
      <c r="Y141">
        <v>357</v>
      </c>
      <c r="Z141">
        <v>356</v>
      </c>
      <c r="AA141">
        <v>355</v>
      </c>
      <c r="AB141">
        <v>359</v>
      </c>
      <c r="AC141">
        <v>363</v>
      </c>
      <c r="AD141">
        <v>367</v>
      </c>
      <c r="AG141">
        <v>80</v>
      </c>
      <c r="AH141">
        <v>79.818594104308389</v>
      </c>
      <c r="AI141">
        <v>78.959276018099544</v>
      </c>
      <c r="AJ141">
        <v>79.411764705882348</v>
      </c>
      <c r="AK141">
        <v>80.995475113122183</v>
      </c>
      <c r="AL141">
        <v>80.045351473922892</v>
      </c>
      <c r="AM141">
        <v>80.952380952380949</v>
      </c>
      <c r="AN141">
        <v>80.725623582766445</v>
      </c>
      <c r="AO141">
        <v>80.865603644646924</v>
      </c>
      <c r="AP141">
        <v>81.776765375854211</v>
      </c>
      <c r="AQ141">
        <v>82.876712328767127</v>
      </c>
      <c r="AR141">
        <v>83.789954337899545</v>
      </c>
    </row>
    <row r="142" spans="1:44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117</v>
      </c>
      <c r="F142">
        <v>119</v>
      </c>
      <c r="G142">
        <v>118</v>
      </c>
      <c r="H142">
        <v>118</v>
      </c>
      <c r="I142">
        <v>118</v>
      </c>
      <c r="J142">
        <v>118</v>
      </c>
      <c r="K142">
        <v>118</v>
      </c>
      <c r="L142">
        <v>118</v>
      </c>
      <c r="M142">
        <v>118</v>
      </c>
      <c r="N142">
        <v>118</v>
      </c>
      <c r="O142">
        <v>118</v>
      </c>
      <c r="P142">
        <v>118</v>
      </c>
      <c r="S142">
        <v>103</v>
      </c>
      <c r="T142">
        <v>105</v>
      </c>
      <c r="U142">
        <v>105</v>
      </c>
      <c r="V142">
        <v>104</v>
      </c>
      <c r="W142">
        <v>105</v>
      </c>
      <c r="X142">
        <v>103</v>
      </c>
      <c r="Y142">
        <v>103</v>
      </c>
      <c r="Z142">
        <v>102</v>
      </c>
      <c r="AA142">
        <v>102</v>
      </c>
      <c r="AB142">
        <v>102</v>
      </c>
      <c r="AC142">
        <v>103</v>
      </c>
      <c r="AD142">
        <v>101</v>
      </c>
      <c r="AG142">
        <v>88</v>
      </c>
      <c r="AH142">
        <v>88.235294117647058</v>
      </c>
      <c r="AI142">
        <v>88.983050847457633</v>
      </c>
      <c r="AJ142">
        <v>88.13559322033899</v>
      </c>
      <c r="AK142">
        <v>88.983050847457619</v>
      </c>
      <c r="AL142">
        <v>87.288135593220332</v>
      </c>
      <c r="AM142">
        <v>87.288135593220332</v>
      </c>
      <c r="AN142">
        <v>86.440677966101688</v>
      </c>
      <c r="AO142">
        <v>86.440677966101688</v>
      </c>
      <c r="AP142">
        <v>86.440677966101688</v>
      </c>
      <c r="AQ142">
        <v>87.288135593220332</v>
      </c>
      <c r="AR142">
        <v>85.593220338983045</v>
      </c>
    </row>
    <row r="143" spans="1:44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107</v>
      </c>
      <c r="F143">
        <v>107</v>
      </c>
      <c r="G143">
        <v>107</v>
      </c>
      <c r="H143">
        <v>107</v>
      </c>
      <c r="I143">
        <v>107</v>
      </c>
      <c r="J143">
        <v>107</v>
      </c>
      <c r="K143">
        <v>107</v>
      </c>
      <c r="L143">
        <v>107</v>
      </c>
      <c r="M143">
        <v>107</v>
      </c>
      <c r="N143">
        <v>107</v>
      </c>
      <c r="O143">
        <v>107</v>
      </c>
      <c r="P143">
        <v>107</v>
      </c>
      <c r="S143">
        <v>83</v>
      </c>
      <c r="T143">
        <v>82</v>
      </c>
      <c r="U143">
        <v>83</v>
      </c>
      <c r="V143">
        <v>83</v>
      </c>
      <c r="W143">
        <v>84</v>
      </c>
      <c r="X143">
        <v>82</v>
      </c>
      <c r="Y143">
        <v>83</v>
      </c>
      <c r="Z143">
        <v>84</v>
      </c>
      <c r="AA143">
        <v>84</v>
      </c>
      <c r="AB143">
        <v>84</v>
      </c>
      <c r="AC143">
        <v>83</v>
      </c>
      <c r="AD143">
        <v>82</v>
      </c>
      <c r="AG143">
        <v>77</v>
      </c>
      <c r="AH143">
        <v>76.63551401869158</v>
      </c>
      <c r="AI143">
        <v>77.570093457943926</v>
      </c>
      <c r="AJ143">
        <v>77.570093457943926</v>
      </c>
      <c r="AK143">
        <v>78.504672897196258</v>
      </c>
      <c r="AL143">
        <v>76.63551401869158</v>
      </c>
      <c r="AM143">
        <v>77.570093457943926</v>
      </c>
      <c r="AN143">
        <v>78.504672897196272</v>
      </c>
      <c r="AO143">
        <v>78.504672897196272</v>
      </c>
      <c r="AP143">
        <v>78.504672897196272</v>
      </c>
      <c r="AQ143">
        <v>77.570093457943926</v>
      </c>
      <c r="AR143">
        <v>76.635514018691595</v>
      </c>
    </row>
    <row r="144" spans="1:44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118</v>
      </c>
      <c r="F144">
        <v>119</v>
      </c>
      <c r="G144">
        <v>119</v>
      </c>
      <c r="H144">
        <v>119</v>
      </c>
      <c r="I144">
        <v>120</v>
      </c>
      <c r="J144">
        <v>120</v>
      </c>
      <c r="K144">
        <v>120</v>
      </c>
      <c r="L144">
        <v>120</v>
      </c>
      <c r="M144">
        <v>119</v>
      </c>
      <c r="N144">
        <v>119</v>
      </c>
      <c r="O144">
        <v>119</v>
      </c>
      <c r="P144">
        <v>119</v>
      </c>
      <c r="S144">
        <v>101</v>
      </c>
      <c r="T144">
        <v>99</v>
      </c>
      <c r="U144">
        <v>97</v>
      </c>
      <c r="V144">
        <v>97</v>
      </c>
      <c r="W144">
        <v>98</v>
      </c>
      <c r="X144">
        <v>98</v>
      </c>
      <c r="Y144">
        <v>98</v>
      </c>
      <c r="Z144">
        <v>96</v>
      </c>
      <c r="AA144">
        <v>96</v>
      </c>
      <c r="AB144">
        <v>97</v>
      </c>
      <c r="AC144">
        <v>98</v>
      </c>
      <c r="AD144">
        <v>102</v>
      </c>
      <c r="AG144">
        <v>85</v>
      </c>
      <c r="AH144">
        <v>83.193277310924373</v>
      </c>
      <c r="AI144">
        <v>81.512605042016816</v>
      </c>
      <c r="AJ144">
        <v>81.512605042016816</v>
      </c>
      <c r="AK144">
        <v>81.666666666666671</v>
      </c>
      <c r="AL144">
        <v>81.666666666666671</v>
      </c>
      <c r="AM144">
        <v>81.666666666666671</v>
      </c>
      <c r="AN144">
        <v>80</v>
      </c>
      <c r="AO144">
        <v>80.672268907563023</v>
      </c>
      <c r="AP144">
        <v>81.512605042016816</v>
      </c>
      <c r="AQ144">
        <v>82.35294117647058</v>
      </c>
      <c r="AR144">
        <v>85.714285714285722</v>
      </c>
    </row>
    <row r="145" spans="1:44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82</v>
      </c>
      <c r="F145">
        <v>82</v>
      </c>
      <c r="G145">
        <v>81</v>
      </c>
      <c r="H145">
        <v>82</v>
      </c>
      <c r="I145">
        <v>82</v>
      </c>
      <c r="J145">
        <v>82</v>
      </c>
      <c r="K145">
        <v>82</v>
      </c>
      <c r="L145">
        <v>82</v>
      </c>
      <c r="M145">
        <v>82</v>
      </c>
      <c r="N145">
        <v>82</v>
      </c>
      <c r="O145">
        <v>81</v>
      </c>
      <c r="P145">
        <v>81</v>
      </c>
      <c r="S145">
        <v>71</v>
      </c>
      <c r="T145">
        <v>69</v>
      </c>
      <c r="U145">
        <v>68</v>
      </c>
      <c r="V145">
        <v>68</v>
      </c>
      <c r="W145">
        <v>69</v>
      </c>
      <c r="X145">
        <v>66</v>
      </c>
      <c r="Y145">
        <v>66</v>
      </c>
      <c r="Z145">
        <v>66</v>
      </c>
      <c r="AA145">
        <v>66</v>
      </c>
      <c r="AB145">
        <v>66</v>
      </c>
      <c r="AC145">
        <v>67</v>
      </c>
      <c r="AD145">
        <v>68</v>
      </c>
      <c r="AG145">
        <v>87</v>
      </c>
      <c r="AH145">
        <v>84.146341463414629</v>
      </c>
      <c r="AI145">
        <v>83.950617283950621</v>
      </c>
      <c r="AJ145">
        <v>82.926829268292678</v>
      </c>
      <c r="AK145">
        <v>84.146341463414643</v>
      </c>
      <c r="AL145">
        <v>80.487804878048777</v>
      </c>
      <c r="AM145">
        <v>80.487804878048777</v>
      </c>
      <c r="AN145">
        <v>80.487804878048777</v>
      </c>
      <c r="AO145">
        <v>80.487804878048777</v>
      </c>
      <c r="AP145">
        <v>80.487804878048777</v>
      </c>
      <c r="AQ145">
        <v>82.716049382716051</v>
      </c>
      <c r="AR145">
        <v>83.950617283950606</v>
      </c>
    </row>
    <row r="146" spans="1:44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121</v>
      </c>
      <c r="F146">
        <v>121</v>
      </c>
      <c r="G146">
        <v>121</v>
      </c>
      <c r="H146">
        <v>121</v>
      </c>
      <c r="I146">
        <v>121</v>
      </c>
      <c r="J146">
        <v>121</v>
      </c>
      <c r="K146">
        <v>121</v>
      </c>
      <c r="L146">
        <v>121</v>
      </c>
      <c r="M146">
        <v>121</v>
      </c>
      <c r="N146">
        <v>121</v>
      </c>
      <c r="O146">
        <v>121</v>
      </c>
      <c r="P146">
        <v>121</v>
      </c>
      <c r="S146">
        <v>100</v>
      </c>
      <c r="T146">
        <v>97</v>
      </c>
      <c r="U146">
        <v>99</v>
      </c>
      <c r="V146">
        <v>96</v>
      </c>
      <c r="W146">
        <v>96</v>
      </c>
      <c r="X146">
        <v>97</v>
      </c>
      <c r="Y146">
        <v>97</v>
      </c>
      <c r="Z146">
        <v>97</v>
      </c>
      <c r="AA146">
        <v>97</v>
      </c>
      <c r="AB146">
        <v>99</v>
      </c>
      <c r="AC146">
        <v>100</v>
      </c>
      <c r="AD146">
        <v>102</v>
      </c>
      <c r="AG146">
        <v>82</v>
      </c>
      <c r="AH146">
        <v>80.165289256198349</v>
      </c>
      <c r="AI146">
        <v>81.818181818181813</v>
      </c>
      <c r="AJ146">
        <v>79.338842975206617</v>
      </c>
      <c r="AK146">
        <v>79.338842975206617</v>
      </c>
      <c r="AL146">
        <v>80.165289256198349</v>
      </c>
      <c r="AM146">
        <v>80.165289256198349</v>
      </c>
      <c r="AN146">
        <v>80.165289256198349</v>
      </c>
      <c r="AO146">
        <v>80.165289256198349</v>
      </c>
      <c r="AP146">
        <v>81.818181818181813</v>
      </c>
      <c r="AQ146">
        <v>82.644628099173559</v>
      </c>
      <c r="AR146">
        <v>84.297520661157023</v>
      </c>
    </row>
    <row r="147" spans="1:44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108</v>
      </c>
      <c r="F147">
        <v>111</v>
      </c>
      <c r="G147">
        <v>110</v>
      </c>
      <c r="H147">
        <v>110</v>
      </c>
      <c r="I147">
        <v>111</v>
      </c>
      <c r="J147">
        <v>109</v>
      </c>
      <c r="K147">
        <v>109</v>
      </c>
      <c r="L147">
        <v>109</v>
      </c>
      <c r="M147">
        <v>109</v>
      </c>
      <c r="N147">
        <v>109</v>
      </c>
      <c r="O147">
        <v>109</v>
      </c>
      <c r="P147">
        <v>109</v>
      </c>
      <c r="S147">
        <v>86</v>
      </c>
      <c r="T147">
        <v>89</v>
      </c>
      <c r="U147">
        <v>88</v>
      </c>
      <c r="V147">
        <v>89</v>
      </c>
      <c r="W147">
        <v>94</v>
      </c>
      <c r="X147">
        <v>94</v>
      </c>
      <c r="Y147">
        <v>95</v>
      </c>
      <c r="Z147">
        <v>94</v>
      </c>
      <c r="AA147">
        <v>94</v>
      </c>
      <c r="AB147">
        <v>95</v>
      </c>
      <c r="AC147">
        <v>95</v>
      </c>
      <c r="AD147">
        <v>96</v>
      </c>
      <c r="AG147">
        <v>80</v>
      </c>
      <c r="AH147">
        <v>80.180180180180173</v>
      </c>
      <c r="AI147">
        <v>80</v>
      </c>
      <c r="AJ147">
        <v>80.909090909090907</v>
      </c>
      <c r="AK147">
        <v>84.684684684684697</v>
      </c>
      <c r="AL147">
        <v>86.238532110091739</v>
      </c>
      <c r="AM147">
        <v>87.155963302752298</v>
      </c>
      <c r="AN147">
        <v>86.238532110091739</v>
      </c>
      <c r="AO147">
        <v>86.238532110091739</v>
      </c>
      <c r="AP147">
        <v>87.155963302752298</v>
      </c>
      <c r="AQ147">
        <v>87.155963302752298</v>
      </c>
      <c r="AR147">
        <v>88.073394495412842</v>
      </c>
    </row>
    <row r="149" spans="1:44" x14ac:dyDescent="0.3">
      <c r="A149" t="s">
        <v>1282</v>
      </c>
    </row>
    <row r="150" spans="1:44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211</v>
      </c>
      <c r="F150">
        <v>211</v>
      </c>
      <c r="G150">
        <v>211</v>
      </c>
      <c r="H150">
        <v>211</v>
      </c>
      <c r="I150">
        <v>211</v>
      </c>
      <c r="J150">
        <v>209</v>
      </c>
      <c r="K150">
        <v>209</v>
      </c>
      <c r="L150">
        <v>209</v>
      </c>
      <c r="M150">
        <v>209</v>
      </c>
      <c r="N150">
        <v>207</v>
      </c>
      <c r="O150">
        <v>207</v>
      </c>
      <c r="P150">
        <v>207</v>
      </c>
      <c r="S150">
        <v>150</v>
      </c>
      <c r="T150">
        <v>151</v>
      </c>
      <c r="U150">
        <v>152</v>
      </c>
      <c r="V150">
        <v>154</v>
      </c>
      <c r="W150">
        <v>159</v>
      </c>
      <c r="X150">
        <v>164</v>
      </c>
      <c r="Y150">
        <v>168</v>
      </c>
      <c r="Z150">
        <v>167</v>
      </c>
      <c r="AA150">
        <v>167</v>
      </c>
      <c r="AB150">
        <v>166</v>
      </c>
      <c r="AC150">
        <v>167</v>
      </c>
      <c r="AD150">
        <v>170</v>
      </c>
      <c r="AG150">
        <v>71</v>
      </c>
      <c r="AH150">
        <v>71.563981042654035</v>
      </c>
      <c r="AI150">
        <v>72.037914691943129</v>
      </c>
      <c r="AJ150">
        <v>72.985781990521332</v>
      </c>
      <c r="AK150">
        <v>75.355450236966817</v>
      </c>
      <c r="AL150">
        <v>78.4688995215311</v>
      </c>
      <c r="AM150">
        <v>80.382775119617222</v>
      </c>
      <c r="AN150">
        <v>79.904306220095691</v>
      </c>
      <c r="AO150">
        <v>79.904306220095691</v>
      </c>
      <c r="AP150">
        <v>80.193236714975839</v>
      </c>
      <c r="AQ150">
        <v>80.676328502415458</v>
      </c>
      <c r="AR150">
        <v>82.125603864734302</v>
      </c>
    </row>
    <row r="151" spans="1:44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100</v>
      </c>
      <c r="F151">
        <v>100</v>
      </c>
      <c r="G151">
        <v>100</v>
      </c>
      <c r="H151">
        <v>100</v>
      </c>
      <c r="I151">
        <v>100</v>
      </c>
      <c r="J151">
        <v>100</v>
      </c>
      <c r="K151">
        <v>100</v>
      </c>
      <c r="L151">
        <v>100</v>
      </c>
      <c r="M151">
        <v>100</v>
      </c>
      <c r="N151">
        <v>100</v>
      </c>
      <c r="O151">
        <v>100</v>
      </c>
      <c r="P151">
        <v>100</v>
      </c>
      <c r="S151">
        <v>87</v>
      </c>
      <c r="T151">
        <v>85</v>
      </c>
      <c r="U151">
        <v>85</v>
      </c>
      <c r="V151">
        <v>85</v>
      </c>
      <c r="W151">
        <v>83</v>
      </c>
      <c r="X151">
        <v>80</v>
      </c>
      <c r="Y151">
        <v>81</v>
      </c>
      <c r="Z151">
        <v>82</v>
      </c>
      <c r="AA151">
        <v>82</v>
      </c>
      <c r="AB151">
        <v>82</v>
      </c>
      <c r="AC151">
        <v>82</v>
      </c>
      <c r="AD151">
        <v>83</v>
      </c>
      <c r="AG151">
        <v>87</v>
      </c>
      <c r="AH151">
        <v>85</v>
      </c>
      <c r="AI151">
        <v>85</v>
      </c>
      <c r="AJ151">
        <v>85</v>
      </c>
      <c r="AK151">
        <v>83</v>
      </c>
      <c r="AL151">
        <v>80</v>
      </c>
      <c r="AM151">
        <v>81</v>
      </c>
      <c r="AN151">
        <v>82</v>
      </c>
      <c r="AO151">
        <v>82</v>
      </c>
      <c r="AP151">
        <v>82</v>
      </c>
      <c r="AQ151">
        <v>82</v>
      </c>
      <c r="AR151">
        <v>83</v>
      </c>
    </row>
    <row r="152" spans="1:44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177</v>
      </c>
      <c r="F152">
        <v>177</v>
      </c>
      <c r="G152">
        <v>177</v>
      </c>
      <c r="H152">
        <v>177</v>
      </c>
      <c r="I152">
        <v>179</v>
      </c>
      <c r="J152">
        <v>179</v>
      </c>
      <c r="K152">
        <v>179</v>
      </c>
      <c r="L152">
        <v>179</v>
      </c>
      <c r="M152">
        <v>179</v>
      </c>
      <c r="N152">
        <v>179</v>
      </c>
      <c r="O152">
        <v>180</v>
      </c>
      <c r="P152">
        <v>180</v>
      </c>
      <c r="S152">
        <v>143</v>
      </c>
      <c r="T152">
        <v>145</v>
      </c>
      <c r="U152">
        <v>143</v>
      </c>
      <c r="V152">
        <v>144</v>
      </c>
      <c r="W152">
        <v>148</v>
      </c>
      <c r="X152">
        <v>147</v>
      </c>
      <c r="Y152">
        <v>149</v>
      </c>
      <c r="Z152">
        <v>150</v>
      </c>
      <c r="AA152">
        <v>150</v>
      </c>
      <c r="AB152">
        <v>150</v>
      </c>
      <c r="AC152">
        <v>152</v>
      </c>
      <c r="AD152">
        <v>155</v>
      </c>
      <c r="AG152">
        <v>81</v>
      </c>
      <c r="AH152">
        <v>81.92090395480227</v>
      </c>
      <c r="AI152">
        <v>80.790960451977412</v>
      </c>
      <c r="AJ152">
        <v>81.355932203389841</v>
      </c>
      <c r="AK152">
        <v>82.681564245810051</v>
      </c>
      <c r="AL152">
        <v>82.122905027932958</v>
      </c>
      <c r="AM152">
        <v>83.240223463687144</v>
      </c>
      <c r="AN152">
        <v>83.798882681564251</v>
      </c>
      <c r="AO152">
        <v>83.798882681564251</v>
      </c>
      <c r="AP152">
        <v>83.798882681564251</v>
      </c>
      <c r="AQ152">
        <v>84.444444444444443</v>
      </c>
      <c r="AR152">
        <v>86.111111111111114</v>
      </c>
    </row>
    <row r="153" spans="1:44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270</v>
      </c>
      <c r="F153">
        <v>271</v>
      </c>
      <c r="G153">
        <v>271</v>
      </c>
      <c r="H153">
        <v>271</v>
      </c>
      <c r="I153">
        <v>272</v>
      </c>
      <c r="J153">
        <v>273</v>
      </c>
      <c r="K153">
        <v>273</v>
      </c>
      <c r="L153">
        <v>273</v>
      </c>
      <c r="M153">
        <v>273</v>
      </c>
      <c r="N153">
        <v>272</v>
      </c>
      <c r="O153">
        <v>273</v>
      </c>
      <c r="P153">
        <v>273</v>
      </c>
      <c r="S153">
        <v>217</v>
      </c>
      <c r="T153">
        <v>216</v>
      </c>
      <c r="U153">
        <v>214</v>
      </c>
      <c r="V153">
        <v>213</v>
      </c>
      <c r="W153">
        <v>218</v>
      </c>
      <c r="X153">
        <v>222</v>
      </c>
      <c r="Y153">
        <v>225</v>
      </c>
      <c r="Z153">
        <v>226</v>
      </c>
      <c r="AA153">
        <v>226</v>
      </c>
      <c r="AB153">
        <v>226</v>
      </c>
      <c r="AC153">
        <v>231</v>
      </c>
      <c r="AD153">
        <v>237</v>
      </c>
      <c r="AG153">
        <v>80</v>
      </c>
      <c r="AH153">
        <v>79.704797047970487</v>
      </c>
      <c r="AI153">
        <v>78.966789667896677</v>
      </c>
      <c r="AJ153">
        <v>78.597785977859786</v>
      </c>
      <c r="AK153">
        <v>80.14705882352942</v>
      </c>
      <c r="AL153">
        <v>81.318681318681314</v>
      </c>
      <c r="AM153">
        <v>82.417582417582423</v>
      </c>
      <c r="AN153">
        <v>82.783882783882788</v>
      </c>
      <c r="AO153">
        <v>82.783882783882788</v>
      </c>
      <c r="AP153">
        <v>83.088235294117652</v>
      </c>
      <c r="AQ153">
        <v>84.615384615384613</v>
      </c>
      <c r="AR153">
        <v>86.813186813186817</v>
      </c>
    </row>
    <row r="154" spans="1:44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140</v>
      </c>
      <c r="F154">
        <v>141</v>
      </c>
      <c r="G154">
        <v>141</v>
      </c>
      <c r="H154">
        <v>141</v>
      </c>
      <c r="I154">
        <v>141</v>
      </c>
      <c r="J154">
        <v>141</v>
      </c>
      <c r="K154">
        <v>141</v>
      </c>
      <c r="L154">
        <v>141</v>
      </c>
      <c r="M154">
        <v>141</v>
      </c>
      <c r="N154">
        <v>141</v>
      </c>
      <c r="O154">
        <v>141</v>
      </c>
      <c r="P154">
        <v>141</v>
      </c>
      <c r="S154">
        <v>109</v>
      </c>
      <c r="T154">
        <v>110</v>
      </c>
      <c r="U154">
        <v>109</v>
      </c>
      <c r="V154">
        <v>110</v>
      </c>
      <c r="W154">
        <v>112</v>
      </c>
      <c r="X154">
        <v>114</v>
      </c>
      <c r="Y154">
        <v>114</v>
      </c>
      <c r="Z154">
        <v>114</v>
      </c>
      <c r="AA154">
        <v>114</v>
      </c>
      <c r="AB154">
        <v>114</v>
      </c>
      <c r="AC154">
        <v>115</v>
      </c>
      <c r="AD154">
        <v>115</v>
      </c>
      <c r="AG154">
        <v>78</v>
      </c>
      <c r="AH154">
        <v>78.01418439716312</v>
      </c>
      <c r="AI154">
        <v>77.304964539007088</v>
      </c>
      <c r="AJ154">
        <v>78.01418439716312</v>
      </c>
      <c r="AK154">
        <v>79.432624113475185</v>
      </c>
      <c r="AL154">
        <v>80.851063829787236</v>
      </c>
      <c r="AM154">
        <v>80.851063829787236</v>
      </c>
      <c r="AN154">
        <v>80.851063829787236</v>
      </c>
      <c r="AO154">
        <v>80.851063829787236</v>
      </c>
      <c r="AP154">
        <v>80.851063829787236</v>
      </c>
      <c r="AQ154">
        <v>81.560283687943254</v>
      </c>
      <c r="AR154">
        <v>81.560283687943269</v>
      </c>
    </row>
    <row r="158" spans="1:44" x14ac:dyDescent="0.3">
      <c r="A158" t="s">
        <v>1286</v>
      </c>
    </row>
    <row r="159" spans="1:44" x14ac:dyDescent="0.3">
      <c r="B159" t="s">
        <v>26</v>
      </c>
      <c r="E159">
        <v>73</v>
      </c>
      <c r="F159">
        <v>73</v>
      </c>
      <c r="G159">
        <v>72</v>
      </c>
      <c r="H159">
        <v>71</v>
      </c>
      <c r="I159">
        <v>71</v>
      </c>
      <c r="J159">
        <v>71</v>
      </c>
      <c r="K159">
        <v>71</v>
      </c>
      <c r="L159">
        <v>71</v>
      </c>
      <c r="M159">
        <v>71</v>
      </c>
      <c r="N159">
        <v>71</v>
      </c>
      <c r="O159">
        <v>71</v>
      </c>
      <c r="P159">
        <v>74</v>
      </c>
      <c r="S159">
        <v>64</v>
      </c>
      <c r="T159">
        <v>62</v>
      </c>
      <c r="U159">
        <v>61</v>
      </c>
      <c r="V159">
        <v>60</v>
      </c>
      <c r="W159">
        <v>59</v>
      </c>
      <c r="X159">
        <v>55</v>
      </c>
      <c r="Y159">
        <v>54</v>
      </c>
      <c r="Z159">
        <v>54</v>
      </c>
      <c r="AA159">
        <v>54</v>
      </c>
      <c r="AB159">
        <v>54</v>
      </c>
      <c r="AC159">
        <v>54</v>
      </c>
      <c r="AD159">
        <v>58</v>
      </c>
      <c r="AG159">
        <v>88</v>
      </c>
      <c r="AH159">
        <v>84.93150684931507</v>
      </c>
      <c r="AI159">
        <v>84.722222222222229</v>
      </c>
      <c r="AJ159">
        <v>84.507042253521135</v>
      </c>
      <c r="AK159">
        <v>83.098591549295776</v>
      </c>
      <c r="AL159">
        <v>77.464788732394368</v>
      </c>
      <c r="AM159">
        <v>76.056338028169023</v>
      </c>
      <c r="AN159">
        <v>76.056338028169023</v>
      </c>
      <c r="AO159">
        <v>76.056338028169023</v>
      </c>
      <c r="AP159">
        <v>76.056338028169023</v>
      </c>
      <c r="AQ159">
        <v>76.056338028169023</v>
      </c>
      <c r="AR159">
        <v>78.378378378378372</v>
      </c>
    </row>
    <row r="160" spans="1:44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44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44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233</v>
      </c>
      <c r="F163">
        <v>233</v>
      </c>
      <c r="G163">
        <v>234</v>
      </c>
      <c r="H163">
        <v>234</v>
      </c>
      <c r="I163">
        <v>234</v>
      </c>
      <c r="J163">
        <v>233</v>
      </c>
      <c r="K163">
        <v>233</v>
      </c>
      <c r="S163">
        <v>215</v>
      </c>
      <c r="T163">
        <v>212</v>
      </c>
      <c r="U163">
        <v>211</v>
      </c>
      <c r="V163">
        <v>212</v>
      </c>
      <c r="W163">
        <v>212</v>
      </c>
      <c r="X163">
        <v>210</v>
      </c>
      <c r="Y163">
        <v>209</v>
      </c>
      <c r="AG163">
        <v>92</v>
      </c>
      <c r="AH163">
        <v>90.987124463519308</v>
      </c>
      <c r="AI163">
        <v>90.17094017094017</v>
      </c>
      <c r="AJ163">
        <v>90.598290598290589</v>
      </c>
      <c r="AK163">
        <v>90.598290598290603</v>
      </c>
      <c r="AL163">
        <v>90.128755364806864</v>
      </c>
      <c r="AM163">
        <v>89.699570815450642</v>
      </c>
    </row>
    <row r="164" spans="1:44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44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44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44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44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254</v>
      </c>
      <c r="F169">
        <v>255</v>
      </c>
      <c r="G169">
        <v>255</v>
      </c>
      <c r="H169">
        <v>255</v>
      </c>
      <c r="I169">
        <v>257</v>
      </c>
      <c r="J169">
        <v>258</v>
      </c>
      <c r="K169">
        <v>258</v>
      </c>
      <c r="L169">
        <v>258</v>
      </c>
      <c r="M169">
        <v>258</v>
      </c>
      <c r="N169">
        <v>258</v>
      </c>
      <c r="O169">
        <v>258</v>
      </c>
      <c r="P169">
        <v>261</v>
      </c>
      <c r="S169">
        <v>210</v>
      </c>
      <c r="T169">
        <v>208</v>
      </c>
      <c r="U169">
        <v>207</v>
      </c>
      <c r="V169">
        <v>205</v>
      </c>
      <c r="W169">
        <v>210</v>
      </c>
      <c r="X169">
        <v>211</v>
      </c>
      <c r="Y169">
        <v>213</v>
      </c>
      <c r="Z169">
        <v>211</v>
      </c>
      <c r="AA169">
        <v>211</v>
      </c>
      <c r="AB169">
        <v>213</v>
      </c>
      <c r="AC169">
        <v>215</v>
      </c>
      <c r="AD169">
        <v>222</v>
      </c>
      <c r="AG169">
        <v>83</v>
      </c>
      <c r="AH169">
        <v>81.568627450980387</v>
      </c>
      <c r="AI169">
        <v>81.17647058823529</v>
      </c>
      <c r="AJ169">
        <v>80.392156862745097</v>
      </c>
      <c r="AK169">
        <v>81.712062256809332</v>
      </c>
      <c r="AL169">
        <v>81.782945736434115</v>
      </c>
      <c r="AM169">
        <v>82.558139534883722</v>
      </c>
      <c r="AN169">
        <v>81.782945736434101</v>
      </c>
      <c r="AO169">
        <v>81.782945736434101</v>
      </c>
      <c r="AP169">
        <v>82.558139534883722</v>
      </c>
      <c r="AQ169">
        <v>83.333333333333329</v>
      </c>
      <c r="AR169">
        <v>85.05747126436782</v>
      </c>
    </row>
    <row r="170" spans="1:44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44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44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44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44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44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44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320</v>
      </c>
      <c r="F193">
        <v>321</v>
      </c>
      <c r="G193">
        <v>321</v>
      </c>
      <c r="H193">
        <v>321</v>
      </c>
      <c r="I193">
        <v>321</v>
      </c>
      <c r="J193">
        <v>320</v>
      </c>
      <c r="K193">
        <v>320</v>
      </c>
      <c r="L193">
        <v>320</v>
      </c>
      <c r="M193">
        <v>319</v>
      </c>
      <c r="N193">
        <v>319</v>
      </c>
      <c r="O193">
        <v>319</v>
      </c>
      <c r="P193">
        <v>320</v>
      </c>
      <c r="S193">
        <v>286</v>
      </c>
      <c r="T193">
        <v>287</v>
      </c>
      <c r="U193">
        <v>283</v>
      </c>
      <c r="V193">
        <v>278</v>
      </c>
      <c r="W193">
        <v>282</v>
      </c>
      <c r="X193">
        <v>285</v>
      </c>
      <c r="Y193">
        <v>287</v>
      </c>
      <c r="Z193">
        <v>286</v>
      </c>
      <c r="AA193">
        <v>286</v>
      </c>
      <c r="AB193">
        <v>286</v>
      </c>
      <c r="AC193">
        <v>286</v>
      </c>
      <c r="AD193">
        <v>291</v>
      </c>
      <c r="AG193">
        <v>90</v>
      </c>
      <c r="AH193">
        <v>89.408099688473513</v>
      </c>
      <c r="AI193">
        <v>88.161993769470399</v>
      </c>
      <c r="AJ193">
        <v>86.604361370716518</v>
      </c>
      <c r="AK193">
        <v>87.850467289719631</v>
      </c>
      <c r="AL193">
        <v>89.0625</v>
      </c>
      <c r="AM193">
        <v>89.6875</v>
      </c>
      <c r="AN193">
        <v>89.375</v>
      </c>
      <c r="AO193">
        <v>89.65517241379311</v>
      </c>
      <c r="AP193">
        <v>89.65517241379311</v>
      </c>
      <c r="AQ193">
        <v>89.65517241379311</v>
      </c>
      <c r="AR193">
        <v>90.9375</v>
      </c>
    </row>
    <row r="194" spans="1:44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44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44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44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44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44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44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416</v>
      </c>
      <c r="F201">
        <v>416</v>
      </c>
      <c r="G201">
        <v>416</v>
      </c>
      <c r="H201">
        <v>416</v>
      </c>
      <c r="I201">
        <v>416</v>
      </c>
      <c r="J201">
        <v>416</v>
      </c>
      <c r="K201">
        <v>416</v>
      </c>
      <c r="L201">
        <v>416</v>
      </c>
      <c r="M201">
        <v>416</v>
      </c>
      <c r="N201">
        <v>416</v>
      </c>
      <c r="O201">
        <v>416</v>
      </c>
      <c r="P201">
        <v>416</v>
      </c>
      <c r="S201">
        <v>337</v>
      </c>
      <c r="T201">
        <v>336</v>
      </c>
      <c r="U201">
        <v>335</v>
      </c>
      <c r="V201">
        <v>330</v>
      </c>
      <c r="W201">
        <v>332</v>
      </c>
      <c r="X201">
        <v>333</v>
      </c>
      <c r="Y201">
        <v>333</v>
      </c>
      <c r="Z201">
        <v>333</v>
      </c>
      <c r="AA201">
        <v>333</v>
      </c>
      <c r="AB201">
        <v>333</v>
      </c>
      <c r="AC201">
        <v>338</v>
      </c>
      <c r="AD201">
        <v>342</v>
      </c>
      <c r="AG201">
        <v>81</v>
      </c>
      <c r="AH201">
        <v>80.769230769230774</v>
      </c>
      <c r="AI201">
        <v>80.52884615384616</v>
      </c>
      <c r="AJ201">
        <v>79.32692307692308</v>
      </c>
      <c r="AK201">
        <v>79.807692307692307</v>
      </c>
      <c r="AL201">
        <v>80.048076923076934</v>
      </c>
      <c r="AM201">
        <v>80.04807692307692</v>
      </c>
      <c r="AN201">
        <v>80.04807692307692</v>
      </c>
      <c r="AO201">
        <v>80.04807692307692</v>
      </c>
      <c r="AP201">
        <v>80.04807692307692</v>
      </c>
      <c r="AQ201">
        <v>81.25</v>
      </c>
      <c r="AR201">
        <v>82.211538461538467</v>
      </c>
    </row>
    <row r="202" spans="1:44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44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44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44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44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44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44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44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44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364</v>
      </c>
      <c r="F211">
        <v>365</v>
      </c>
      <c r="G211">
        <v>364</v>
      </c>
      <c r="H211">
        <v>364</v>
      </c>
      <c r="I211">
        <v>366</v>
      </c>
      <c r="J211">
        <v>366</v>
      </c>
      <c r="K211">
        <v>366</v>
      </c>
      <c r="L211">
        <v>365</v>
      </c>
      <c r="M211">
        <v>365</v>
      </c>
      <c r="N211">
        <v>365</v>
      </c>
      <c r="O211">
        <v>365</v>
      </c>
      <c r="P211">
        <v>366</v>
      </c>
      <c r="S211">
        <v>314</v>
      </c>
      <c r="T211">
        <v>310</v>
      </c>
      <c r="U211">
        <v>309</v>
      </c>
      <c r="V211">
        <v>305</v>
      </c>
      <c r="W211">
        <v>314</v>
      </c>
      <c r="X211">
        <v>312</v>
      </c>
      <c r="Y211">
        <v>311</v>
      </c>
      <c r="Z211">
        <v>308</v>
      </c>
      <c r="AA211">
        <v>308</v>
      </c>
      <c r="AB211">
        <v>307</v>
      </c>
      <c r="AC211">
        <v>309</v>
      </c>
      <c r="AD211">
        <v>316</v>
      </c>
      <c r="AG211">
        <v>86</v>
      </c>
      <c r="AH211">
        <v>84.93150684931507</v>
      </c>
      <c r="AI211">
        <v>84.890109890109883</v>
      </c>
      <c r="AJ211">
        <v>83.791208791208788</v>
      </c>
      <c r="AK211">
        <v>85.792349726775953</v>
      </c>
      <c r="AL211">
        <v>85.245901639344268</v>
      </c>
      <c r="AM211">
        <v>84.972677595628426</v>
      </c>
      <c r="AN211">
        <v>84.383561643835606</v>
      </c>
      <c r="AO211">
        <v>84.383561643835606</v>
      </c>
      <c r="AP211">
        <v>84.109589041095887</v>
      </c>
      <c r="AQ211">
        <v>84.657534246575338</v>
      </c>
      <c r="AR211">
        <v>86.338797814207652</v>
      </c>
    </row>
    <row r="212" spans="1:44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44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44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44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44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44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44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44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44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174</v>
      </c>
      <c r="F221">
        <v>174</v>
      </c>
      <c r="G221">
        <v>174</v>
      </c>
      <c r="H221">
        <v>174</v>
      </c>
      <c r="S221">
        <v>139</v>
      </c>
      <c r="T221">
        <v>134</v>
      </c>
      <c r="U221">
        <v>132</v>
      </c>
      <c r="V221">
        <v>130</v>
      </c>
      <c r="AG221">
        <v>80</v>
      </c>
      <c r="AH221">
        <v>77.011494252873575</v>
      </c>
      <c r="AI221">
        <v>75.862068965517238</v>
      </c>
      <c r="AJ221">
        <v>74.712643678160916</v>
      </c>
    </row>
    <row r="222" spans="1:44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44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44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44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44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44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44" x14ac:dyDescent="0.3">
      <c r="A229" t="s">
        <v>1187</v>
      </c>
    </row>
    <row r="230" spans="1:44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44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44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44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44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44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44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44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189</v>
      </c>
      <c r="F238">
        <v>192</v>
      </c>
      <c r="G238">
        <v>190</v>
      </c>
      <c r="H238">
        <v>190</v>
      </c>
      <c r="I238">
        <v>191</v>
      </c>
      <c r="J238">
        <v>189</v>
      </c>
      <c r="K238">
        <v>189</v>
      </c>
      <c r="L238">
        <v>189</v>
      </c>
      <c r="M238">
        <v>188</v>
      </c>
      <c r="N238">
        <v>188</v>
      </c>
      <c r="O238">
        <v>188</v>
      </c>
      <c r="P238">
        <v>189</v>
      </c>
      <c r="S238">
        <v>167</v>
      </c>
      <c r="T238">
        <v>169</v>
      </c>
      <c r="U238">
        <v>169</v>
      </c>
      <c r="V238">
        <v>170</v>
      </c>
      <c r="W238">
        <v>175</v>
      </c>
      <c r="X238">
        <v>177</v>
      </c>
      <c r="Y238">
        <v>176</v>
      </c>
      <c r="Z238">
        <v>174</v>
      </c>
      <c r="AA238">
        <v>174</v>
      </c>
      <c r="AB238">
        <v>174</v>
      </c>
      <c r="AC238">
        <v>172</v>
      </c>
      <c r="AD238">
        <v>169</v>
      </c>
      <c r="AG238">
        <v>88</v>
      </c>
      <c r="AH238">
        <v>88.020833333333329</v>
      </c>
      <c r="AI238">
        <v>88.94736842105263</v>
      </c>
      <c r="AJ238">
        <v>89.473684210526315</v>
      </c>
      <c r="AK238">
        <v>91.623036649214654</v>
      </c>
      <c r="AL238">
        <v>93.650793650793645</v>
      </c>
      <c r="AM238">
        <v>93.121693121693113</v>
      </c>
      <c r="AN238">
        <v>92.063492063492063</v>
      </c>
      <c r="AO238">
        <v>92.553191489361708</v>
      </c>
      <c r="AP238">
        <v>92.553191489361708</v>
      </c>
      <c r="AQ238">
        <v>91.489361702127653</v>
      </c>
      <c r="AR238">
        <v>89.417989417989418</v>
      </c>
    </row>
    <row r="239" spans="1:44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44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44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44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44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44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547</v>
      </c>
      <c r="F245">
        <v>552</v>
      </c>
      <c r="G245">
        <v>549</v>
      </c>
      <c r="H245">
        <v>549</v>
      </c>
      <c r="I245">
        <v>551</v>
      </c>
      <c r="J245">
        <v>551</v>
      </c>
      <c r="K245">
        <v>552</v>
      </c>
      <c r="L245">
        <v>552</v>
      </c>
      <c r="M245">
        <v>551</v>
      </c>
      <c r="N245">
        <v>551</v>
      </c>
      <c r="O245">
        <v>551</v>
      </c>
      <c r="P245">
        <v>551</v>
      </c>
      <c r="S245">
        <v>487</v>
      </c>
      <c r="T245">
        <v>491</v>
      </c>
      <c r="U245">
        <v>487</v>
      </c>
      <c r="V245">
        <v>482</v>
      </c>
      <c r="W245">
        <v>491</v>
      </c>
      <c r="X245">
        <v>487</v>
      </c>
      <c r="Y245">
        <v>486</v>
      </c>
      <c r="Z245">
        <v>486</v>
      </c>
      <c r="AA245">
        <v>486</v>
      </c>
      <c r="AB245">
        <v>486</v>
      </c>
      <c r="AC245">
        <v>488</v>
      </c>
      <c r="AD245">
        <v>498</v>
      </c>
      <c r="AG245">
        <v>89</v>
      </c>
      <c r="AH245">
        <v>88.949275362318843</v>
      </c>
      <c r="AI245">
        <v>88.706739526411653</v>
      </c>
      <c r="AJ245">
        <v>87.795992714025488</v>
      </c>
      <c r="AK245">
        <v>89.110707803992739</v>
      </c>
      <c r="AL245">
        <v>88.384754990925586</v>
      </c>
      <c r="AM245">
        <v>88.043478260869563</v>
      </c>
      <c r="AN245">
        <v>88.043478260869563</v>
      </c>
      <c r="AO245">
        <v>88.203266787658805</v>
      </c>
      <c r="AP245">
        <v>88.203266787658791</v>
      </c>
      <c r="AQ245">
        <v>88.566243194192367</v>
      </c>
      <c r="AR245">
        <v>90.381125226860263</v>
      </c>
    </row>
    <row r="246" spans="1:44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44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44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44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44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44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44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44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44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44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44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44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44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300</v>
      </c>
      <c r="F259">
        <v>300</v>
      </c>
      <c r="G259">
        <v>300</v>
      </c>
      <c r="H259">
        <v>300</v>
      </c>
      <c r="I259">
        <v>300</v>
      </c>
      <c r="J259">
        <v>299</v>
      </c>
      <c r="K259">
        <v>299</v>
      </c>
      <c r="L259">
        <v>299</v>
      </c>
      <c r="M259">
        <v>298</v>
      </c>
      <c r="N259">
        <v>298</v>
      </c>
      <c r="O259">
        <v>296</v>
      </c>
      <c r="P259">
        <v>298</v>
      </c>
      <c r="S259">
        <v>260</v>
      </c>
      <c r="T259">
        <v>258</v>
      </c>
      <c r="U259">
        <v>259</v>
      </c>
      <c r="V259">
        <v>254</v>
      </c>
      <c r="W259">
        <v>251</v>
      </c>
      <c r="X259">
        <v>250</v>
      </c>
      <c r="Y259">
        <v>251</v>
      </c>
      <c r="Z259">
        <v>251</v>
      </c>
      <c r="AA259">
        <v>251</v>
      </c>
      <c r="AB259">
        <v>250</v>
      </c>
      <c r="AC259">
        <v>251</v>
      </c>
      <c r="AD259">
        <v>262</v>
      </c>
      <c r="AG259">
        <v>87</v>
      </c>
      <c r="AH259">
        <v>86</v>
      </c>
      <c r="AI259">
        <v>86.333333333333329</v>
      </c>
      <c r="AJ259">
        <v>84.666666666666657</v>
      </c>
      <c r="AK259">
        <v>83.666666666666671</v>
      </c>
      <c r="AL259">
        <v>83.61204013377926</v>
      </c>
      <c r="AM259">
        <v>83.946488294314378</v>
      </c>
      <c r="AN259">
        <v>83.946488294314378</v>
      </c>
      <c r="AO259">
        <v>84.228187919463096</v>
      </c>
      <c r="AP259">
        <v>83.892617449664428</v>
      </c>
      <c r="AQ259">
        <v>84.797297297297291</v>
      </c>
      <c r="AR259">
        <v>87.919463087248332</v>
      </c>
    </row>
    <row r="260" spans="1:44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44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44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44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44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44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44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526</v>
      </c>
      <c r="F267">
        <v>526</v>
      </c>
      <c r="G267">
        <v>526</v>
      </c>
      <c r="H267">
        <v>526</v>
      </c>
      <c r="I267">
        <v>527</v>
      </c>
      <c r="J267">
        <v>526</v>
      </c>
      <c r="K267">
        <v>526</v>
      </c>
      <c r="L267">
        <v>526</v>
      </c>
      <c r="M267">
        <v>526</v>
      </c>
      <c r="N267">
        <v>526</v>
      </c>
      <c r="O267">
        <v>526</v>
      </c>
      <c r="P267">
        <v>526</v>
      </c>
      <c r="S267">
        <v>478</v>
      </c>
      <c r="T267">
        <v>475</v>
      </c>
      <c r="U267">
        <v>479</v>
      </c>
      <c r="V267">
        <v>477</v>
      </c>
      <c r="W267">
        <v>485</v>
      </c>
      <c r="X267">
        <v>490</v>
      </c>
      <c r="Y267">
        <v>491</v>
      </c>
      <c r="Z267">
        <v>490</v>
      </c>
      <c r="AA267">
        <v>490</v>
      </c>
      <c r="AB267">
        <v>491</v>
      </c>
      <c r="AC267">
        <v>491</v>
      </c>
      <c r="AD267">
        <v>487</v>
      </c>
      <c r="AG267">
        <v>91</v>
      </c>
      <c r="AH267">
        <v>90.304182509505708</v>
      </c>
      <c r="AI267">
        <v>91.06463878326997</v>
      </c>
      <c r="AJ267">
        <v>90.684410646387832</v>
      </c>
      <c r="AK267">
        <v>92.030360531309299</v>
      </c>
      <c r="AL267">
        <v>93.155893536121667</v>
      </c>
      <c r="AM267">
        <v>93.346007604562743</v>
      </c>
      <c r="AN267">
        <v>93.155893536121681</v>
      </c>
      <c r="AO267">
        <v>93.155893536121681</v>
      </c>
      <c r="AP267">
        <v>93.346007604562743</v>
      </c>
      <c r="AQ267">
        <v>93.346007604562743</v>
      </c>
      <c r="AR267">
        <v>92.585551330798467</v>
      </c>
    </row>
    <row r="268" spans="1:44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44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44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44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44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44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44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44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44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44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44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44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532</v>
      </c>
      <c r="F280">
        <v>531</v>
      </c>
      <c r="G280">
        <v>531</v>
      </c>
      <c r="H280">
        <v>530</v>
      </c>
      <c r="I280">
        <v>533</v>
      </c>
      <c r="J280">
        <v>533</v>
      </c>
      <c r="K280">
        <v>531</v>
      </c>
      <c r="L280">
        <v>531</v>
      </c>
      <c r="M280">
        <v>530</v>
      </c>
      <c r="N280">
        <v>530</v>
      </c>
      <c r="O280">
        <v>530</v>
      </c>
      <c r="P280">
        <v>531</v>
      </c>
      <c r="S280">
        <v>474</v>
      </c>
      <c r="T280">
        <v>466</v>
      </c>
      <c r="U280">
        <v>469</v>
      </c>
      <c r="V280">
        <v>461</v>
      </c>
      <c r="W280">
        <v>470</v>
      </c>
      <c r="X280">
        <v>468</v>
      </c>
      <c r="Y280">
        <v>468</v>
      </c>
      <c r="Z280">
        <v>467</v>
      </c>
      <c r="AA280">
        <v>466</v>
      </c>
      <c r="AB280">
        <v>466</v>
      </c>
      <c r="AC280">
        <v>468</v>
      </c>
      <c r="AD280">
        <v>484</v>
      </c>
      <c r="AG280">
        <v>89</v>
      </c>
      <c r="AH280">
        <v>87.758945386064028</v>
      </c>
      <c r="AI280">
        <v>88.323917137476457</v>
      </c>
      <c r="AJ280">
        <v>86.981132075471706</v>
      </c>
      <c r="AK280">
        <v>88.180112570356471</v>
      </c>
      <c r="AL280">
        <v>87.804878048780495</v>
      </c>
      <c r="AM280">
        <v>88.13559322033899</v>
      </c>
      <c r="AN280">
        <v>87.947269303201509</v>
      </c>
      <c r="AO280">
        <v>87.924528301886795</v>
      </c>
      <c r="AP280">
        <v>87.924528301886795</v>
      </c>
      <c r="AQ280">
        <v>88.301886792452819</v>
      </c>
      <c r="AR280">
        <v>91.148775894538602</v>
      </c>
    </row>
    <row r="281" spans="1:44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44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44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44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44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44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44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44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44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44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44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571</v>
      </c>
      <c r="F292">
        <v>574</v>
      </c>
      <c r="G292">
        <v>578</v>
      </c>
      <c r="H292">
        <v>578</v>
      </c>
      <c r="I292">
        <v>581</v>
      </c>
      <c r="J292">
        <v>580</v>
      </c>
      <c r="K292">
        <v>580</v>
      </c>
      <c r="L292">
        <v>580</v>
      </c>
      <c r="M292">
        <v>580</v>
      </c>
      <c r="N292">
        <v>580</v>
      </c>
      <c r="O292">
        <v>581</v>
      </c>
      <c r="P292">
        <v>582</v>
      </c>
      <c r="S292">
        <v>509</v>
      </c>
      <c r="T292">
        <v>509</v>
      </c>
      <c r="U292">
        <v>519</v>
      </c>
      <c r="V292">
        <v>522</v>
      </c>
      <c r="W292">
        <v>528</v>
      </c>
      <c r="X292">
        <v>531</v>
      </c>
      <c r="Y292">
        <v>530</v>
      </c>
      <c r="Z292">
        <v>530</v>
      </c>
      <c r="AA292">
        <v>530</v>
      </c>
      <c r="AB292">
        <v>531</v>
      </c>
      <c r="AC292">
        <v>533</v>
      </c>
      <c r="AD292">
        <v>530</v>
      </c>
      <c r="AG292">
        <v>89</v>
      </c>
      <c r="AH292">
        <v>88.675958188153317</v>
      </c>
      <c r="AI292">
        <v>89.792387543252588</v>
      </c>
      <c r="AJ292">
        <v>90.311418685121112</v>
      </c>
      <c r="AK292">
        <v>90.877796901893291</v>
      </c>
      <c r="AL292">
        <v>91.551724137931032</v>
      </c>
      <c r="AM292">
        <v>91.379310344827587</v>
      </c>
      <c r="AN292">
        <v>91.379310344827587</v>
      </c>
      <c r="AO292">
        <v>91.379310344827587</v>
      </c>
      <c r="AP292">
        <v>91.551724137931032</v>
      </c>
      <c r="AQ292">
        <v>91.738382099827874</v>
      </c>
      <c r="AR292">
        <v>91.065292096219935</v>
      </c>
    </row>
    <row r="293" spans="1:44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44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44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44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44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44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44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44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44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44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44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44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44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629</v>
      </c>
      <c r="F306">
        <v>630</v>
      </c>
      <c r="G306">
        <v>630</v>
      </c>
      <c r="H306">
        <v>630</v>
      </c>
      <c r="I306">
        <v>631</v>
      </c>
      <c r="J306">
        <v>629</v>
      </c>
      <c r="K306">
        <v>629</v>
      </c>
      <c r="L306">
        <v>629</v>
      </c>
      <c r="M306">
        <v>627</v>
      </c>
      <c r="N306">
        <v>627</v>
      </c>
      <c r="O306">
        <v>627</v>
      </c>
      <c r="P306">
        <v>627</v>
      </c>
      <c r="S306">
        <v>566</v>
      </c>
      <c r="T306">
        <v>565</v>
      </c>
      <c r="U306">
        <v>564</v>
      </c>
      <c r="V306">
        <v>565</v>
      </c>
      <c r="W306">
        <v>570</v>
      </c>
      <c r="X306">
        <v>568</v>
      </c>
      <c r="Y306">
        <v>567</v>
      </c>
      <c r="Z306">
        <v>567</v>
      </c>
      <c r="AA306">
        <v>566</v>
      </c>
      <c r="AB306">
        <v>566</v>
      </c>
      <c r="AC306">
        <v>569</v>
      </c>
      <c r="AD306">
        <v>573</v>
      </c>
      <c r="AG306">
        <v>90</v>
      </c>
      <c r="AH306">
        <v>89.682539682539684</v>
      </c>
      <c r="AI306">
        <v>89.523809523809518</v>
      </c>
      <c r="AJ306">
        <v>89.682539682539684</v>
      </c>
      <c r="AK306">
        <v>90.332805071315377</v>
      </c>
      <c r="AL306">
        <v>90.30206677265501</v>
      </c>
      <c r="AM306">
        <v>90.143084260731314</v>
      </c>
      <c r="AN306">
        <v>90.143084260731314</v>
      </c>
      <c r="AO306">
        <v>90.271132376395542</v>
      </c>
      <c r="AP306">
        <v>90.271132376395542</v>
      </c>
      <c r="AQ306">
        <v>90.749601275917058</v>
      </c>
      <c r="AR306">
        <v>91.387559808612437</v>
      </c>
    </row>
    <row r="307" spans="1:44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44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44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44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44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44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44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44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44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44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44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44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44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277</v>
      </c>
      <c r="F320">
        <v>278</v>
      </c>
      <c r="G320">
        <v>278</v>
      </c>
      <c r="H320">
        <v>278</v>
      </c>
      <c r="I320">
        <v>279</v>
      </c>
      <c r="J320">
        <v>279</v>
      </c>
      <c r="K320">
        <v>279</v>
      </c>
      <c r="L320">
        <v>279</v>
      </c>
      <c r="M320">
        <v>278</v>
      </c>
      <c r="N320">
        <v>278</v>
      </c>
      <c r="O320">
        <v>278</v>
      </c>
      <c r="P320">
        <v>279</v>
      </c>
      <c r="S320">
        <v>244</v>
      </c>
      <c r="T320">
        <v>240</v>
      </c>
      <c r="U320">
        <v>239</v>
      </c>
      <c r="V320">
        <v>238</v>
      </c>
      <c r="W320">
        <v>242</v>
      </c>
      <c r="X320">
        <v>244</v>
      </c>
      <c r="Y320">
        <v>244</v>
      </c>
      <c r="Z320">
        <v>244</v>
      </c>
      <c r="AA320">
        <v>244</v>
      </c>
      <c r="AB320">
        <v>245</v>
      </c>
      <c r="AC320">
        <v>247</v>
      </c>
      <c r="AD320">
        <v>249</v>
      </c>
      <c r="AG320">
        <v>88</v>
      </c>
      <c r="AH320">
        <v>86.330935251798564</v>
      </c>
      <c r="AI320">
        <v>85.97122302158273</v>
      </c>
      <c r="AJ320">
        <v>85.611510791366911</v>
      </c>
      <c r="AK320">
        <v>86.738351254480293</v>
      </c>
      <c r="AL320">
        <v>87.45519713261649</v>
      </c>
      <c r="AM320">
        <v>87.45519713261649</v>
      </c>
      <c r="AN320">
        <v>87.45519713261649</v>
      </c>
      <c r="AO320">
        <v>87.769784172661872</v>
      </c>
      <c r="AP320">
        <v>88.129496402877692</v>
      </c>
      <c r="AQ320">
        <v>88.84892086330936</v>
      </c>
      <c r="AR320">
        <v>89.247311827956992</v>
      </c>
    </row>
    <row r="321" spans="1:44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44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44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44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44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44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44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44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359</v>
      </c>
      <c r="F329">
        <v>360</v>
      </c>
      <c r="G329">
        <v>359</v>
      </c>
      <c r="H329">
        <v>359</v>
      </c>
      <c r="I329">
        <v>360</v>
      </c>
      <c r="J329">
        <v>360</v>
      </c>
      <c r="K329">
        <v>360</v>
      </c>
      <c r="L329">
        <v>360</v>
      </c>
      <c r="M329">
        <v>359</v>
      </c>
      <c r="N329">
        <v>359</v>
      </c>
      <c r="O329">
        <v>359</v>
      </c>
      <c r="P329">
        <v>359</v>
      </c>
      <c r="S329">
        <v>306</v>
      </c>
      <c r="T329">
        <v>303</v>
      </c>
      <c r="U329">
        <v>300</v>
      </c>
      <c r="V329">
        <v>295</v>
      </c>
      <c r="W329">
        <v>301</v>
      </c>
      <c r="X329">
        <v>299</v>
      </c>
      <c r="Y329">
        <v>299</v>
      </c>
      <c r="Z329">
        <v>299</v>
      </c>
      <c r="AA329">
        <v>298</v>
      </c>
      <c r="AB329">
        <v>299</v>
      </c>
      <c r="AC329">
        <v>299</v>
      </c>
      <c r="AD329">
        <v>295</v>
      </c>
      <c r="AG329">
        <v>86</v>
      </c>
      <c r="AH329">
        <v>84.166666666666657</v>
      </c>
      <c r="AI329">
        <v>83.565459610027858</v>
      </c>
      <c r="AJ329">
        <v>82.172701949860723</v>
      </c>
      <c r="AK329">
        <v>83.611111111111114</v>
      </c>
      <c r="AL329">
        <v>83.055555555555557</v>
      </c>
      <c r="AM329">
        <v>83.055555555555557</v>
      </c>
      <c r="AN329">
        <v>83.055555555555557</v>
      </c>
      <c r="AO329">
        <v>83.008356545961007</v>
      </c>
      <c r="AP329">
        <v>83.286908077994426</v>
      </c>
      <c r="AQ329">
        <v>83.286908077994426</v>
      </c>
      <c r="AR329">
        <v>82.172701949860723</v>
      </c>
    </row>
    <row r="330" spans="1:44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44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44" ht="14.4" customHeight="1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44" ht="15.6" customHeight="1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44" ht="14.4" customHeight="1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44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44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44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419</v>
      </c>
      <c r="F338">
        <v>420</v>
      </c>
      <c r="G338">
        <v>417</v>
      </c>
      <c r="H338">
        <v>417</v>
      </c>
      <c r="I338">
        <v>419</v>
      </c>
      <c r="J338">
        <v>419</v>
      </c>
      <c r="K338">
        <v>418</v>
      </c>
      <c r="L338">
        <v>418</v>
      </c>
      <c r="M338">
        <v>417</v>
      </c>
      <c r="N338">
        <v>417</v>
      </c>
      <c r="O338">
        <v>415</v>
      </c>
      <c r="P338">
        <v>415</v>
      </c>
      <c r="S338">
        <v>348</v>
      </c>
      <c r="T338">
        <v>350</v>
      </c>
      <c r="U338">
        <v>351</v>
      </c>
      <c r="V338">
        <v>349</v>
      </c>
      <c r="W338">
        <v>354</v>
      </c>
      <c r="X338">
        <v>350</v>
      </c>
      <c r="Y338">
        <v>348</v>
      </c>
      <c r="Z338">
        <v>346</v>
      </c>
      <c r="AA338">
        <v>346</v>
      </c>
      <c r="AB338">
        <v>347</v>
      </c>
      <c r="AC338">
        <v>347</v>
      </c>
      <c r="AD338">
        <v>354</v>
      </c>
      <c r="AG338">
        <v>83</v>
      </c>
      <c r="AH338">
        <v>83.333333333333329</v>
      </c>
      <c r="AI338">
        <v>84.172661870503589</v>
      </c>
      <c r="AJ338">
        <v>83.693045563549163</v>
      </c>
      <c r="AK338">
        <v>84.486873508353213</v>
      </c>
      <c r="AL338">
        <v>83.532219570405729</v>
      </c>
      <c r="AM338">
        <v>83.253588516746419</v>
      </c>
      <c r="AN338">
        <v>82.775119617224874</v>
      </c>
      <c r="AO338">
        <v>82.973621103117509</v>
      </c>
      <c r="AP338">
        <v>83.213429256594722</v>
      </c>
      <c r="AQ338">
        <v>83.614457831325296</v>
      </c>
      <c r="AR338">
        <v>85.301204819277103</v>
      </c>
    </row>
    <row r="339" spans="1:44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44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44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44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44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44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44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44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315</v>
      </c>
      <c r="F347">
        <v>317</v>
      </c>
      <c r="G347">
        <v>316</v>
      </c>
      <c r="H347">
        <v>316</v>
      </c>
      <c r="I347">
        <v>320</v>
      </c>
      <c r="J347">
        <v>320</v>
      </c>
      <c r="K347">
        <v>320</v>
      </c>
      <c r="L347">
        <v>320</v>
      </c>
      <c r="M347">
        <v>320</v>
      </c>
      <c r="S347">
        <v>249</v>
      </c>
      <c r="T347">
        <v>256</v>
      </c>
      <c r="U347">
        <v>252</v>
      </c>
      <c r="V347">
        <v>253</v>
      </c>
      <c r="W347">
        <v>254</v>
      </c>
      <c r="X347">
        <v>253</v>
      </c>
      <c r="Y347">
        <v>258</v>
      </c>
      <c r="Z347">
        <v>260</v>
      </c>
      <c r="AA347">
        <v>260</v>
      </c>
      <c r="AG347">
        <v>79</v>
      </c>
      <c r="AH347">
        <v>80.757097791798117</v>
      </c>
      <c r="AI347">
        <v>79.74683544303798</v>
      </c>
      <c r="AJ347">
        <v>80.063291139240505</v>
      </c>
      <c r="AK347">
        <v>79.375</v>
      </c>
      <c r="AL347">
        <v>79.0625</v>
      </c>
      <c r="AM347">
        <v>80.625</v>
      </c>
      <c r="AN347">
        <v>81.25</v>
      </c>
      <c r="AO347">
        <v>81.25</v>
      </c>
    </row>
    <row r="348" spans="1:44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44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44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44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44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44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44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44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</row>
    <row r="356" spans="1:44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44" x14ac:dyDescent="0.3">
      <c r="A358" t="s">
        <v>194</v>
      </c>
    </row>
    <row r="359" spans="1:44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44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44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44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44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44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44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366</v>
      </c>
      <c r="F366">
        <v>366</v>
      </c>
      <c r="G366">
        <v>365</v>
      </c>
      <c r="H366">
        <v>366</v>
      </c>
      <c r="I366">
        <v>366</v>
      </c>
      <c r="J366">
        <v>365</v>
      </c>
      <c r="K366">
        <v>365</v>
      </c>
      <c r="L366">
        <v>365</v>
      </c>
      <c r="M366">
        <v>364</v>
      </c>
      <c r="N366">
        <v>363</v>
      </c>
      <c r="O366">
        <v>362</v>
      </c>
      <c r="P366">
        <v>362</v>
      </c>
      <c r="S366">
        <v>318</v>
      </c>
      <c r="T366">
        <v>317</v>
      </c>
      <c r="U366">
        <v>312</v>
      </c>
      <c r="V366">
        <v>309</v>
      </c>
      <c r="W366">
        <v>309</v>
      </c>
      <c r="X366">
        <v>304</v>
      </c>
      <c r="Y366">
        <v>302</v>
      </c>
      <c r="Z366">
        <v>299</v>
      </c>
      <c r="AA366">
        <v>299</v>
      </c>
      <c r="AB366">
        <v>296</v>
      </c>
      <c r="AC366">
        <v>294</v>
      </c>
      <c r="AD366">
        <v>301</v>
      </c>
      <c r="AG366">
        <v>87</v>
      </c>
      <c r="AH366">
        <v>86.612021857923494</v>
      </c>
      <c r="AI366">
        <v>85.479452054794521</v>
      </c>
      <c r="AJ366">
        <v>84.426229508196727</v>
      </c>
      <c r="AK366">
        <v>84.426229508196712</v>
      </c>
      <c r="AL366">
        <v>83.287671232876718</v>
      </c>
      <c r="AM366">
        <v>82.739726027397268</v>
      </c>
      <c r="AN366">
        <v>81.917808219178085</v>
      </c>
      <c r="AO366">
        <v>82.142857142857139</v>
      </c>
      <c r="AP366">
        <v>81.542699724517917</v>
      </c>
      <c r="AQ366">
        <v>81.215469613259671</v>
      </c>
      <c r="AR366">
        <v>83.149171270718227</v>
      </c>
    </row>
    <row r="367" spans="1:44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44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44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44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44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44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44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44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335</v>
      </c>
      <c r="F375">
        <v>335</v>
      </c>
      <c r="G375">
        <v>335</v>
      </c>
      <c r="H375">
        <v>335</v>
      </c>
      <c r="I375">
        <v>335</v>
      </c>
      <c r="J375">
        <v>335</v>
      </c>
      <c r="K375">
        <v>335</v>
      </c>
      <c r="L375">
        <v>335</v>
      </c>
      <c r="M375">
        <v>335</v>
      </c>
      <c r="N375">
        <v>335</v>
      </c>
      <c r="O375">
        <v>334</v>
      </c>
      <c r="P375">
        <v>336</v>
      </c>
      <c r="S375">
        <v>292</v>
      </c>
      <c r="T375">
        <v>291</v>
      </c>
      <c r="U375">
        <v>287</v>
      </c>
      <c r="V375">
        <v>284</v>
      </c>
      <c r="W375">
        <v>288</v>
      </c>
      <c r="X375">
        <v>290</v>
      </c>
      <c r="Y375">
        <v>289</v>
      </c>
      <c r="Z375">
        <v>288</v>
      </c>
      <c r="AA375">
        <v>288</v>
      </c>
      <c r="AB375">
        <v>288</v>
      </c>
      <c r="AC375">
        <v>290</v>
      </c>
      <c r="AD375">
        <v>302</v>
      </c>
      <c r="AG375">
        <v>87</v>
      </c>
      <c r="AH375">
        <v>86.865671641791053</v>
      </c>
      <c r="AI375">
        <v>85.671641791044777</v>
      </c>
      <c r="AJ375">
        <v>84.776119402985074</v>
      </c>
      <c r="AK375">
        <v>85.97014925373135</v>
      </c>
      <c r="AL375">
        <v>86.567164179104481</v>
      </c>
      <c r="AM375">
        <v>86.268656716417922</v>
      </c>
      <c r="AN375">
        <v>85.97014925373135</v>
      </c>
      <c r="AO375">
        <v>85.97014925373135</v>
      </c>
      <c r="AP375">
        <v>85.97014925373135</v>
      </c>
      <c r="AQ375">
        <v>86.826347305389234</v>
      </c>
      <c r="AR375">
        <v>89.88095238095238</v>
      </c>
    </row>
    <row r="376" spans="1:44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44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44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44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44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44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44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44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294</v>
      </c>
      <c r="F384">
        <v>295</v>
      </c>
      <c r="G384">
        <v>295</v>
      </c>
      <c r="H384">
        <v>295</v>
      </c>
      <c r="I384">
        <v>297</v>
      </c>
      <c r="J384">
        <v>297</v>
      </c>
      <c r="K384">
        <v>297</v>
      </c>
      <c r="L384">
        <v>296</v>
      </c>
      <c r="M384">
        <v>296</v>
      </c>
      <c r="N384">
        <v>296</v>
      </c>
      <c r="O384">
        <v>296</v>
      </c>
      <c r="P384">
        <v>297</v>
      </c>
      <c r="S384">
        <v>259</v>
      </c>
      <c r="T384">
        <v>260</v>
      </c>
      <c r="U384">
        <v>261</v>
      </c>
      <c r="V384">
        <v>260</v>
      </c>
      <c r="W384">
        <v>264</v>
      </c>
      <c r="X384">
        <v>263</v>
      </c>
      <c r="Y384">
        <v>263</v>
      </c>
      <c r="Z384">
        <v>264</v>
      </c>
      <c r="AA384">
        <v>264</v>
      </c>
      <c r="AB384">
        <v>264</v>
      </c>
      <c r="AC384">
        <v>265</v>
      </c>
      <c r="AD384">
        <v>268</v>
      </c>
      <c r="AG384">
        <v>88</v>
      </c>
      <c r="AH384">
        <v>88.135593220338976</v>
      </c>
      <c r="AI384">
        <v>88.474576271186436</v>
      </c>
      <c r="AJ384">
        <v>88.13559322033899</v>
      </c>
      <c r="AK384">
        <v>88.8888888888889</v>
      </c>
      <c r="AL384">
        <v>88.552188552188539</v>
      </c>
      <c r="AM384">
        <v>88.552188552188539</v>
      </c>
      <c r="AN384">
        <v>89.189189189189193</v>
      </c>
      <c r="AO384">
        <v>89.189189189189193</v>
      </c>
      <c r="AP384">
        <v>89.189189189189193</v>
      </c>
      <c r="AQ384">
        <v>89.527027027027032</v>
      </c>
      <c r="AR384">
        <v>90.235690235690228</v>
      </c>
    </row>
    <row r="385" spans="1:44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44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44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44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44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44" x14ac:dyDescent="0.3">
      <c r="A391" t="s">
        <v>233</v>
      </c>
    </row>
    <row r="392" spans="1:44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44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44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44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44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44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263</v>
      </c>
      <c r="F398">
        <v>264</v>
      </c>
      <c r="G398">
        <v>264</v>
      </c>
      <c r="H398">
        <v>264</v>
      </c>
      <c r="I398">
        <v>266</v>
      </c>
      <c r="J398">
        <v>266</v>
      </c>
      <c r="K398">
        <v>266</v>
      </c>
      <c r="L398">
        <v>266</v>
      </c>
      <c r="M398">
        <v>266</v>
      </c>
      <c r="N398">
        <v>264</v>
      </c>
      <c r="O398">
        <v>264</v>
      </c>
      <c r="P398">
        <v>265</v>
      </c>
      <c r="S398">
        <v>219</v>
      </c>
      <c r="T398">
        <v>222</v>
      </c>
      <c r="U398">
        <v>220</v>
      </c>
      <c r="V398">
        <v>217</v>
      </c>
      <c r="W398">
        <v>222</v>
      </c>
      <c r="X398">
        <v>221</v>
      </c>
      <c r="Y398">
        <v>222</v>
      </c>
      <c r="Z398">
        <v>222</v>
      </c>
      <c r="AA398">
        <v>222</v>
      </c>
      <c r="AB398">
        <v>220</v>
      </c>
      <c r="AC398">
        <v>216</v>
      </c>
      <c r="AD398">
        <v>216</v>
      </c>
      <c r="AG398">
        <v>83</v>
      </c>
      <c r="AH398">
        <v>84.090909090909093</v>
      </c>
      <c r="AI398">
        <v>83.333333333333343</v>
      </c>
      <c r="AJ398">
        <v>82.196969696969688</v>
      </c>
      <c r="AK398">
        <v>83.458646616541358</v>
      </c>
      <c r="AL398">
        <v>83.082706766917298</v>
      </c>
      <c r="AM398">
        <v>83.458646616541358</v>
      </c>
      <c r="AN398">
        <v>83.458646616541358</v>
      </c>
      <c r="AO398">
        <v>83.458646616541358</v>
      </c>
      <c r="AP398">
        <v>83.333333333333329</v>
      </c>
      <c r="AQ398">
        <v>81.818181818181827</v>
      </c>
      <c r="AR398">
        <v>81.509433962264154</v>
      </c>
    </row>
    <row r="399" spans="1:44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44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44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44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44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44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44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395</v>
      </c>
      <c r="F406">
        <v>397</v>
      </c>
      <c r="G406">
        <v>397</v>
      </c>
      <c r="H406">
        <v>397</v>
      </c>
      <c r="I406">
        <v>397</v>
      </c>
      <c r="J406">
        <v>396</v>
      </c>
      <c r="K406">
        <v>396</v>
      </c>
      <c r="L406">
        <v>396</v>
      </c>
      <c r="M406">
        <v>396</v>
      </c>
      <c r="N406">
        <v>396</v>
      </c>
      <c r="O406">
        <v>396</v>
      </c>
      <c r="P406">
        <v>396</v>
      </c>
      <c r="S406">
        <v>330</v>
      </c>
      <c r="T406">
        <v>335</v>
      </c>
      <c r="U406">
        <v>333</v>
      </c>
      <c r="V406">
        <v>335</v>
      </c>
      <c r="W406">
        <v>339</v>
      </c>
      <c r="X406">
        <v>338</v>
      </c>
      <c r="Y406">
        <v>339</v>
      </c>
      <c r="Z406">
        <v>338</v>
      </c>
      <c r="AA406">
        <v>338</v>
      </c>
      <c r="AB406">
        <v>339</v>
      </c>
      <c r="AC406">
        <v>343</v>
      </c>
      <c r="AD406">
        <v>347</v>
      </c>
      <c r="AG406">
        <v>84</v>
      </c>
      <c r="AH406">
        <v>84.382871536523922</v>
      </c>
      <c r="AI406">
        <v>83.879093198992436</v>
      </c>
      <c r="AJ406">
        <v>84.382871536523922</v>
      </c>
      <c r="AK406">
        <v>85.390428211586894</v>
      </c>
      <c r="AL406">
        <v>85.353535353535349</v>
      </c>
      <c r="AM406">
        <v>85.606060606060609</v>
      </c>
      <c r="AN406">
        <v>85.353535353535364</v>
      </c>
      <c r="AO406">
        <v>85.353535353535364</v>
      </c>
      <c r="AP406">
        <v>85.606060606060609</v>
      </c>
      <c r="AQ406">
        <v>86.616161616161619</v>
      </c>
      <c r="AR406">
        <v>87.626262626262616</v>
      </c>
    </row>
    <row r="407" spans="1:44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44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44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44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44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44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44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44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44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317</v>
      </c>
      <c r="F416">
        <v>317</v>
      </c>
      <c r="G416">
        <v>318</v>
      </c>
      <c r="H416">
        <v>318</v>
      </c>
      <c r="I416">
        <v>319</v>
      </c>
      <c r="J416">
        <v>321</v>
      </c>
      <c r="K416">
        <v>321</v>
      </c>
      <c r="L416">
        <v>321</v>
      </c>
      <c r="M416">
        <v>321</v>
      </c>
      <c r="N416">
        <v>321</v>
      </c>
      <c r="O416">
        <v>318</v>
      </c>
      <c r="P416">
        <v>318</v>
      </c>
      <c r="S416">
        <v>252</v>
      </c>
      <c r="T416">
        <v>252</v>
      </c>
      <c r="U416">
        <v>255</v>
      </c>
      <c r="V416">
        <v>252</v>
      </c>
      <c r="W416">
        <v>255</v>
      </c>
      <c r="X416">
        <v>261</v>
      </c>
      <c r="Y416">
        <v>264</v>
      </c>
      <c r="Z416">
        <v>261</v>
      </c>
      <c r="AA416">
        <v>261</v>
      </c>
      <c r="AB416">
        <v>262</v>
      </c>
      <c r="AC416">
        <v>261</v>
      </c>
      <c r="AD416">
        <v>269</v>
      </c>
      <c r="AG416">
        <v>80</v>
      </c>
      <c r="AH416">
        <v>79.495268138801265</v>
      </c>
      <c r="AI416">
        <v>80.188679245283026</v>
      </c>
      <c r="AJ416">
        <v>79.245283018867923</v>
      </c>
      <c r="AK416">
        <v>79.937304075235105</v>
      </c>
      <c r="AL416">
        <v>81.308411214953267</v>
      </c>
      <c r="AM416">
        <v>82.242990654205613</v>
      </c>
      <c r="AN416">
        <v>81.308411214953281</v>
      </c>
      <c r="AO416">
        <v>81.308411214953281</v>
      </c>
      <c r="AP416">
        <v>81.619937694704049</v>
      </c>
      <c r="AQ416">
        <v>82.075471698113205</v>
      </c>
      <c r="AR416">
        <v>84.591194968553467</v>
      </c>
    </row>
    <row r="417" spans="1:44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44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44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44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44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44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44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44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44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44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395</v>
      </c>
      <c r="F427">
        <v>396</v>
      </c>
      <c r="G427">
        <v>394</v>
      </c>
      <c r="H427">
        <v>394</v>
      </c>
      <c r="I427">
        <v>394</v>
      </c>
      <c r="J427">
        <v>394</v>
      </c>
      <c r="K427">
        <v>394</v>
      </c>
      <c r="L427">
        <v>394</v>
      </c>
      <c r="M427">
        <v>394</v>
      </c>
      <c r="N427">
        <v>394</v>
      </c>
      <c r="O427">
        <v>392</v>
      </c>
      <c r="P427">
        <v>393</v>
      </c>
      <c r="S427">
        <v>372</v>
      </c>
      <c r="T427">
        <v>374</v>
      </c>
      <c r="U427">
        <v>369</v>
      </c>
      <c r="V427">
        <v>369</v>
      </c>
      <c r="W427">
        <v>367</v>
      </c>
      <c r="X427">
        <v>366</v>
      </c>
      <c r="Y427">
        <v>368</v>
      </c>
      <c r="Z427">
        <v>368</v>
      </c>
      <c r="AA427">
        <v>368</v>
      </c>
      <c r="AB427">
        <v>368</v>
      </c>
      <c r="AC427">
        <v>359</v>
      </c>
      <c r="AD427">
        <v>361</v>
      </c>
      <c r="AG427">
        <v>94</v>
      </c>
      <c r="AH427">
        <v>94.444444444444457</v>
      </c>
      <c r="AI427">
        <v>93.654822335025386</v>
      </c>
      <c r="AJ427">
        <v>93.654822335025386</v>
      </c>
      <c r="AK427">
        <v>93.147208121827418</v>
      </c>
      <c r="AL427">
        <v>92.89340101522842</v>
      </c>
      <c r="AM427">
        <v>93.401015228426388</v>
      </c>
      <c r="AN427">
        <v>93.401015228426388</v>
      </c>
      <c r="AO427">
        <v>93.401015228426388</v>
      </c>
      <c r="AP427">
        <v>93.401015228426388</v>
      </c>
      <c r="AQ427">
        <v>91.581632653061234</v>
      </c>
      <c r="AR427">
        <v>91.857506361323161</v>
      </c>
    </row>
    <row r="428" spans="1:44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44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44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44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44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44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44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44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44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44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44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44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240</v>
      </c>
      <c r="F440">
        <v>242</v>
      </c>
      <c r="G440">
        <v>241</v>
      </c>
      <c r="H440">
        <v>241</v>
      </c>
      <c r="I440">
        <v>242</v>
      </c>
      <c r="J440">
        <v>242</v>
      </c>
      <c r="K440">
        <v>242</v>
      </c>
      <c r="L440">
        <v>242</v>
      </c>
      <c r="M440">
        <v>241</v>
      </c>
      <c r="N440">
        <v>241</v>
      </c>
      <c r="O440">
        <v>241</v>
      </c>
      <c r="P440">
        <v>243</v>
      </c>
      <c r="S440">
        <v>210</v>
      </c>
      <c r="T440">
        <v>213</v>
      </c>
      <c r="U440">
        <v>215</v>
      </c>
      <c r="V440">
        <v>214</v>
      </c>
      <c r="W440">
        <v>214</v>
      </c>
      <c r="X440">
        <v>210</v>
      </c>
      <c r="Y440">
        <v>209</v>
      </c>
      <c r="Z440">
        <v>208</v>
      </c>
      <c r="AA440">
        <v>207</v>
      </c>
      <c r="AB440">
        <v>209</v>
      </c>
      <c r="AC440">
        <v>212</v>
      </c>
      <c r="AD440">
        <v>213</v>
      </c>
      <c r="AG440">
        <v>88</v>
      </c>
      <c r="AH440">
        <v>88.016528925619838</v>
      </c>
      <c r="AI440">
        <v>89.211618257261421</v>
      </c>
      <c r="AJ440">
        <v>88.796680497925308</v>
      </c>
      <c r="AK440">
        <v>88.429752066115697</v>
      </c>
      <c r="AL440">
        <v>86.776859504132233</v>
      </c>
      <c r="AM440">
        <v>86.363636363636374</v>
      </c>
      <c r="AN440">
        <v>85.950413223140501</v>
      </c>
      <c r="AO440">
        <v>85.892116182572607</v>
      </c>
      <c r="AP440">
        <v>86.721991701244804</v>
      </c>
      <c r="AQ440">
        <v>87.966804979253112</v>
      </c>
      <c r="AR440">
        <v>87.65432098765433</v>
      </c>
    </row>
    <row r="441" spans="1:44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44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44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44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44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44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285</v>
      </c>
      <c r="F447">
        <v>285</v>
      </c>
      <c r="G447">
        <v>285</v>
      </c>
      <c r="H447">
        <v>285</v>
      </c>
      <c r="I447">
        <v>286</v>
      </c>
      <c r="J447">
        <v>286</v>
      </c>
      <c r="K447">
        <v>286</v>
      </c>
      <c r="L447">
        <v>286</v>
      </c>
      <c r="M447">
        <v>286</v>
      </c>
      <c r="N447">
        <v>286</v>
      </c>
      <c r="O447">
        <v>286</v>
      </c>
      <c r="P447">
        <v>286</v>
      </c>
      <c r="S447">
        <v>237</v>
      </c>
      <c r="T447">
        <v>234</v>
      </c>
      <c r="U447">
        <v>239</v>
      </c>
      <c r="V447">
        <v>235</v>
      </c>
      <c r="W447">
        <v>242</v>
      </c>
      <c r="X447">
        <v>248</v>
      </c>
      <c r="Y447">
        <v>248</v>
      </c>
      <c r="Z447">
        <v>248</v>
      </c>
      <c r="AA447">
        <v>248</v>
      </c>
      <c r="AB447">
        <v>248</v>
      </c>
      <c r="AC447">
        <v>248</v>
      </c>
      <c r="AD447">
        <v>251</v>
      </c>
      <c r="AG447">
        <v>83</v>
      </c>
      <c r="AH447">
        <v>82.105263157894726</v>
      </c>
      <c r="AI447">
        <v>83.859649122807028</v>
      </c>
      <c r="AJ447">
        <v>82.456140350877192</v>
      </c>
      <c r="AK447">
        <v>84.615384615384613</v>
      </c>
      <c r="AL447">
        <v>86.71328671328672</v>
      </c>
      <c r="AM447">
        <v>86.71328671328672</v>
      </c>
      <c r="AN447">
        <v>86.71328671328672</v>
      </c>
      <c r="AO447">
        <v>86.71328671328672</v>
      </c>
      <c r="AP447">
        <v>86.71328671328672</v>
      </c>
      <c r="AQ447">
        <v>86.71328671328672</v>
      </c>
      <c r="AR447">
        <v>87.76223776223776</v>
      </c>
    </row>
    <row r="448" spans="1:44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44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44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44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44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44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44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44" x14ac:dyDescent="0.3">
      <c r="A456" t="s">
        <v>307</v>
      </c>
      <c r="B456" t="s">
        <v>307</v>
      </c>
      <c r="E456">
        <v>234</v>
      </c>
      <c r="F456">
        <v>234</v>
      </c>
      <c r="G456">
        <v>234</v>
      </c>
      <c r="H456">
        <v>234</v>
      </c>
      <c r="I456">
        <v>236</v>
      </c>
      <c r="J456">
        <v>235</v>
      </c>
      <c r="K456">
        <v>235</v>
      </c>
      <c r="L456">
        <v>235</v>
      </c>
      <c r="M456">
        <v>231</v>
      </c>
      <c r="N456">
        <v>231</v>
      </c>
      <c r="O456">
        <v>231</v>
      </c>
      <c r="P456">
        <v>231</v>
      </c>
      <c r="S456">
        <v>194</v>
      </c>
      <c r="T456">
        <v>191</v>
      </c>
      <c r="U456">
        <v>190</v>
      </c>
      <c r="V456">
        <v>188</v>
      </c>
      <c r="W456">
        <v>188</v>
      </c>
      <c r="X456">
        <v>188</v>
      </c>
      <c r="Y456">
        <v>188</v>
      </c>
      <c r="Z456">
        <v>187</v>
      </c>
      <c r="AA456">
        <v>185</v>
      </c>
      <c r="AB456">
        <v>186</v>
      </c>
      <c r="AC456">
        <v>185</v>
      </c>
      <c r="AD456">
        <v>189</v>
      </c>
      <c r="AG456">
        <v>83</v>
      </c>
      <c r="AH456">
        <v>81.623931623931625</v>
      </c>
      <c r="AI456">
        <v>81.196581196581192</v>
      </c>
      <c r="AJ456">
        <v>80.341880341880341</v>
      </c>
      <c r="AK456">
        <v>79.661016949152554</v>
      </c>
      <c r="AL456">
        <v>80</v>
      </c>
      <c r="AM456">
        <v>80</v>
      </c>
      <c r="AN456">
        <v>79.574468085106389</v>
      </c>
      <c r="AO456">
        <v>80.086580086580085</v>
      </c>
      <c r="AP456">
        <v>80.519480519480524</v>
      </c>
      <c r="AQ456">
        <v>80.086580086580085</v>
      </c>
      <c r="AR456">
        <v>81.818181818181813</v>
      </c>
    </row>
    <row r="457" spans="1:44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44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44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44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44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243</v>
      </c>
      <c r="F462">
        <v>243</v>
      </c>
      <c r="G462">
        <v>243</v>
      </c>
      <c r="H462">
        <v>243</v>
      </c>
      <c r="I462">
        <v>243</v>
      </c>
      <c r="J462">
        <v>243</v>
      </c>
      <c r="K462">
        <v>243</v>
      </c>
      <c r="L462">
        <v>243</v>
      </c>
      <c r="M462">
        <v>243</v>
      </c>
      <c r="N462">
        <v>243</v>
      </c>
      <c r="O462">
        <v>243</v>
      </c>
      <c r="P462">
        <v>243</v>
      </c>
      <c r="S462">
        <v>211</v>
      </c>
      <c r="T462">
        <v>205</v>
      </c>
      <c r="U462">
        <v>204</v>
      </c>
      <c r="V462">
        <v>205</v>
      </c>
      <c r="W462">
        <v>204</v>
      </c>
      <c r="X462">
        <v>204</v>
      </c>
      <c r="Y462">
        <v>203</v>
      </c>
      <c r="Z462">
        <v>203</v>
      </c>
      <c r="AA462">
        <v>203</v>
      </c>
      <c r="AB462">
        <v>203</v>
      </c>
      <c r="AC462">
        <v>200</v>
      </c>
      <c r="AD462">
        <v>202</v>
      </c>
      <c r="AG462">
        <v>87</v>
      </c>
      <c r="AH462">
        <v>84.362139917695487</v>
      </c>
      <c r="AI462">
        <v>83.950617283950621</v>
      </c>
      <c r="AJ462">
        <v>84.362139917695472</v>
      </c>
      <c r="AK462">
        <v>83.950617283950621</v>
      </c>
      <c r="AL462">
        <v>83.950617283950606</v>
      </c>
      <c r="AM462">
        <v>83.539094650205769</v>
      </c>
      <c r="AN462">
        <v>83.539094650205769</v>
      </c>
      <c r="AO462">
        <v>83.539094650205769</v>
      </c>
      <c r="AP462">
        <v>83.539094650205769</v>
      </c>
      <c r="AQ462">
        <v>82.304526748971199</v>
      </c>
      <c r="AR462">
        <v>83.127572016460903</v>
      </c>
    </row>
    <row r="463" spans="1:44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44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44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44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44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44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44" x14ac:dyDescent="0.3">
      <c r="B474" t="s">
        <v>8</v>
      </c>
      <c r="C474" t="s">
        <v>8</v>
      </c>
      <c r="E474">
        <f>SUMIFS(E10:E468,$C10:$C468,$C474,$D10:$D468,"UA")+SUMIFS(E10:E468,$C10:$C468,$C474,$D10:$D468,"L")+SUMIFS(E10:E468,$C10:$C468,$C474,$D10:$D468,"MD")+SUMIFS(E10:E468,$C10:$C468,$C474,$D10:$D468,"SC")</f>
        <v>4677</v>
      </c>
      <c r="F474">
        <f t="shared" ref="F474:P474" si="0">SUMIFS(F10:F468,$C10:$C468,$C474,$D10:$D468,"UA")+SUMIFS(F10:F468,$C10:$C468,$C474,$D10:$D468,"L")+SUMIFS(F10:F468,$C10:$C468,$C474,$D10:$D468,"MD")+SUMIFS(F10:F468,$C10:$C468,$C474,$D10:$D468,"SC")</f>
        <v>4686</v>
      </c>
      <c r="G474">
        <f t="shared" si="0"/>
        <v>4676</v>
      </c>
      <c r="H474">
        <f t="shared" si="0"/>
        <v>4678</v>
      </c>
      <c r="I474">
        <f t="shared" si="0"/>
        <v>4678</v>
      </c>
      <c r="J474">
        <f t="shared" si="0"/>
        <v>4671</v>
      </c>
      <c r="K474">
        <f t="shared" si="0"/>
        <v>4670</v>
      </c>
      <c r="L474">
        <f t="shared" si="0"/>
        <v>4668</v>
      </c>
      <c r="M474">
        <f t="shared" si="0"/>
        <v>4658</v>
      </c>
      <c r="N474">
        <f t="shared" si="0"/>
        <v>4653</v>
      </c>
      <c r="O474">
        <f t="shared" si="0"/>
        <v>4646</v>
      </c>
      <c r="P474">
        <f t="shared" si="0"/>
        <v>4654</v>
      </c>
      <c r="S474">
        <f t="shared" ref="S474:AD474" si="1">SUMIFS(S10:S468,$C10:$C468,$C474,$D10:$D468,"UA")+SUMIFS(S10:S468,$C10:$C468,$C474,$D10:$D468,"L")+SUMIFS(S10:S468,$C10:$C468,$C474,$D10:$D468,"MD")+SUMIFS(S10:S468,$C10:$C468,$C474,$D10:$D468,"SC")</f>
        <v>3971</v>
      </c>
      <c r="T474">
        <f t="shared" si="1"/>
        <v>3960</v>
      </c>
      <c r="U474">
        <f t="shared" si="1"/>
        <v>3942</v>
      </c>
      <c r="V474">
        <f t="shared" si="1"/>
        <v>3913</v>
      </c>
      <c r="W474">
        <f t="shared" si="1"/>
        <v>3944</v>
      </c>
      <c r="X474">
        <f t="shared" si="1"/>
        <v>3938</v>
      </c>
      <c r="Y474">
        <f t="shared" si="1"/>
        <v>3935</v>
      </c>
      <c r="Z474">
        <f t="shared" si="1"/>
        <v>3923</v>
      </c>
      <c r="AA474">
        <f t="shared" si="1"/>
        <v>3918</v>
      </c>
      <c r="AB474">
        <f t="shared" si="1"/>
        <v>3917</v>
      </c>
      <c r="AC474">
        <f t="shared" si="1"/>
        <v>3928</v>
      </c>
      <c r="AD474">
        <f t="shared" si="1"/>
        <v>3994</v>
      </c>
      <c r="AG474">
        <f>100*S474/E474</f>
        <v>84.904853538593116</v>
      </c>
      <c r="AH474">
        <f t="shared" ref="AH474:AR474" si="2">100*T474/F474</f>
        <v>84.507042253521121</v>
      </c>
      <c r="AI474">
        <f t="shared" si="2"/>
        <v>84.302822925577416</v>
      </c>
      <c r="AJ474">
        <f t="shared" si="2"/>
        <v>83.646857631466432</v>
      </c>
      <c r="AK474">
        <f t="shared" si="2"/>
        <v>84.309533988884141</v>
      </c>
      <c r="AL474">
        <f t="shared" si="2"/>
        <v>84.307428816099332</v>
      </c>
      <c r="AM474">
        <f t="shared" si="2"/>
        <v>84.261241970021416</v>
      </c>
      <c r="AN474">
        <f t="shared" si="2"/>
        <v>84.040274207369322</v>
      </c>
      <c r="AO474">
        <f t="shared" si="2"/>
        <v>84.113353370545298</v>
      </c>
      <c r="AP474">
        <f t="shared" si="2"/>
        <v>84.182248012035245</v>
      </c>
      <c r="AQ474">
        <f t="shared" si="2"/>
        <v>84.545845888936725</v>
      </c>
      <c r="AR474">
        <f t="shared" si="2"/>
        <v>85.818650623119893</v>
      </c>
    </row>
    <row r="475" spans="2:44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140.63636363636363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140.81818181818181</v>
      </c>
      <c r="G475">
        <f t="shared" si="3"/>
        <v>140.36363636363637</v>
      </c>
      <c r="H475">
        <f t="shared" si="3"/>
        <v>140.45454545454547</v>
      </c>
      <c r="I475">
        <f t="shared" si="3"/>
        <v>142.25</v>
      </c>
      <c r="J475">
        <f t="shared" si="3"/>
        <v>141.58333333333334</v>
      </c>
      <c r="K475">
        <f t="shared" si="3"/>
        <v>141.58333333333334</v>
      </c>
      <c r="L475">
        <f t="shared" si="3"/>
        <v>141.58333333333334</v>
      </c>
      <c r="M475">
        <f t="shared" si="3"/>
        <v>141.08333333333334</v>
      </c>
      <c r="N475">
        <f t="shared" si="3"/>
        <v>140.91666666666666</v>
      </c>
      <c r="O475">
        <f t="shared" si="3"/>
        <v>140.83333333333334</v>
      </c>
    </row>
    <row r="476" spans="2:44" x14ac:dyDescent="0.3">
      <c r="E476">
        <f>AVERAGEIF($C10:$C468,$C474,E10:E468)</f>
        <v>222.71428571428572</v>
      </c>
      <c r="F476">
        <f t="shared" ref="F476:J476" si="4">AVERAGEIF($C10:$C468,$C474,F10:F468)</f>
        <v>223.14285714285714</v>
      </c>
      <c r="G476">
        <f t="shared" si="4"/>
        <v>222.66666666666666</v>
      </c>
      <c r="H476">
        <f t="shared" si="4"/>
        <v>222.76190476190476</v>
      </c>
      <c r="I476">
        <f t="shared" si="4"/>
        <v>222.76190476190476</v>
      </c>
      <c r="J476">
        <f t="shared" si="4"/>
        <v>222.42857142857142</v>
      </c>
      <c r="K476">
        <f t="shared" ref="K476:O476" si="5">AVERAGEIF($C10:$C468,$C474,K10:K468)</f>
        <v>222.38095238095238</v>
      </c>
      <c r="L476">
        <f t="shared" si="5"/>
        <v>222.28571428571428</v>
      </c>
      <c r="M476">
        <f t="shared" si="5"/>
        <v>221.8095238095238</v>
      </c>
      <c r="N476">
        <f t="shared" si="5"/>
        <v>221.57142857142858</v>
      </c>
      <c r="O476">
        <f t="shared" si="5"/>
        <v>221.23809523809524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5722E-EA39-4EEB-8F37-5EB6DFD0A23B}">
  <sheetPr codeName="Sheet7"/>
  <dimension ref="A1:Q509"/>
  <sheetViews>
    <sheetView topLeftCell="A459" zoomScaleNormal="100" workbookViewId="0">
      <selection activeCell="E474" sqref="E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15.44140625" customWidth="1"/>
    <col min="16" max="16" width="17.88671875" bestFit="1" customWidth="1"/>
    <col min="17" max="17" width="15" customWidth="1"/>
  </cols>
  <sheetData>
    <row r="1" spans="1:17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</row>
    <row r="2" spans="1:17" x14ac:dyDescent="0.3">
      <c r="E2" t="s">
        <v>1356</v>
      </c>
      <c r="J2" t="s">
        <v>1357</v>
      </c>
      <c r="O2" t="s">
        <v>1353</v>
      </c>
    </row>
    <row r="3" spans="1:17" x14ac:dyDescent="0.3">
      <c r="E3">
        <v>201920</v>
      </c>
      <c r="F3">
        <v>202021</v>
      </c>
      <c r="G3">
        <v>202122</v>
      </c>
      <c r="J3">
        <v>201920</v>
      </c>
      <c r="K3">
        <v>202021</v>
      </c>
      <c r="L3">
        <v>202122</v>
      </c>
      <c r="O3">
        <v>201920</v>
      </c>
      <c r="P3">
        <v>202021</v>
      </c>
      <c r="Q3">
        <v>202122</v>
      </c>
    </row>
    <row r="4" spans="1:17" x14ac:dyDescent="0.3">
      <c r="A4" t="s">
        <v>1284</v>
      </c>
      <c r="B4" t="s">
        <v>1285</v>
      </c>
      <c r="E4" t="s">
        <v>1358</v>
      </c>
      <c r="J4" t="s">
        <v>1358</v>
      </c>
      <c r="O4" t="s">
        <v>1358</v>
      </c>
      <c r="P4" s="27"/>
    </row>
    <row r="6" spans="1:17" x14ac:dyDescent="0.3">
      <c r="A6" t="s">
        <v>3</v>
      </c>
      <c r="B6" t="s">
        <v>3</v>
      </c>
      <c r="E6">
        <v>7018247</v>
      </c>
      <c r="F6">
        <v>7056749</v>
      </c>
      <c r="G6">
        <v>7124905</v>
      </c>
      <c r="J6">
        <v>921927</v>
      </c>
      <c r="K6">
        <v>915878</v>
      </c>
      <c r="L6">
        <v>1672178</v>
      </c>
      <c r="O6">
        <v>13.136139999999999</v>
      </c>
      <c r="P6">
        <v>12.97875</v>
      </c>
      <c r="Q6">
        <v>23.469480000000001</v>
      </c>
    </row>
    <row r="8" spans="1:17" x14ac:dyDescent="0.3">
      <c r="A8" t="s">
        <v>1325</v>
      </c>
    </row>
    <row r="10" spans="1:17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22926</v>
      </c>
      <c r="F10">
        <v>22957</v>
      </c>
      <c r="G10">
        <v>22994</v>
      </c>
      <c r="J10">
        <v>2931</v>
      </c>
      <c r="K10">
        <v>2588</v>
      </c>
      <c r="L10">
        <v>5514</v>
      </c>
      <c r="O10">
        <v>12.784610000000001</v>
      </c>
      <c r="P10">
        <v>11.273250000000001</v>
      </c>
      <c r="Q10">
        <v>23.980170000000001</v>
      </c>
    </row>
    <row r="11" spans="1:17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24541</v>
      </c>
      <c r="F11">
        <v>24889</v>
      </c>
      <c r="G11">
        <v>25609</v>
      </c>
      <c r="J11">
        <v>2784</v>
      </c>
      <c r="K11">
        <v>2996</v>
      </c>
      <c r="L11">
        <v>6068</v>
      </c>
      <c r="O11">
        <v>11.344279999999999</v>
      </c>
      <c r="P11">
        <v>12.03745</v>
      </c>
      <c r="Q11">
        <v>23.694790000000001</v>
      </c>
    </row>
    <row r="12" spans="1:17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24040</v>
      </c>
      <c r="F12">
        <v>24257</v>
      </c>
      <c r="G12">
        <v>24475</v>
      </c>
      <c r="J12">
        <v>3125</v>
      </c>
      <c r="K12">
        <v>3501</v>
      </c>
      <c r="L12">
        <v>5242</v>
      </c>
      <c r="O12">
        <v>12.999169999999999</v>
      </c>
      <c r="P12">
        <v>14.43295</v>
      </c>
      <c r="Q12">
        <v>21.417770000000001</v>
      </c>
    </row>
    <row r="13" spans="1:17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17115</v>
      </c>
      <c r="F13">
        <v>17220</v>
      </c>
      <c r="G13">
        <v>17329</v>
      </c>
      <c r="J13">
        <v>2970</v>
      </c>
      <c r="K13">
        <v>2369</v>
      </c>
      <c r="L13">
        <v>4252</v>
      </c>
      <c r="O13">
        <v>17.353200000000001</v>
      </c>
      <c r="P13">
        <v>13.75726</v>
      </c>
      <c r="Q13">
        <v>24.536899999999999</v>
      </c>
    </row>
    <row r="14" spans="1:17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17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44098</v>
      </c>
      <c r="F15">
        <v>44491</v>
      </c>
      <c r="G15">
        <v>45336</v>
      </c>
      <c r="J15">
        <v>5168</v>
      </c>
      <c r="K15">
        <v>5108</v>
      </c>
      <c r="L15">
        <v>11722</v>
      </c>
      <c r="O15">
        <v>11.71935</v>
      </c>
      <c r="P15">
        <v>11.480969999999999</v>
      </c>
      <c r="Q15">
        <v>25.855830000000001</v>
      </c>
    </row>
    <row r="16" spans="1:17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15265</v>
      </c>
      <c r="F16">
        <v>15369</v>
      </c>
      <c r="G16">
        <v>15587</v>
      </c>
      <c r="J16">
        <v>1472</v>
      </c>
      <c r="K16">
        <v>1483</v>
      </c>
      <c r="L16">
        <v>3088</v>
      </c>
      <c r="O16">
        <v>9.64297</v>
      </c>
      <c r="P16">
        <v>9.6492900000000006</v>
      </c>
      <c r="Q16">
        <v>19.81138</v>
      </c>
    </row>
    <row r="17" spans="2:17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28444</v>
      </c>
      <c r="F17">
        <v>28362</v>
      </c>
      <c r="G17">
        <v>28084</v>
      </c>
      <c r="J17">
        <v>3759</v>
      </c>
      <c r="K17">
        <v>3629</v>
      </c>
      <c r="L17">
        <v>7207</v>
      </c>
      <c r="O17">
        <v>13.215439999999999</v>
      </c>
      <c r="P17">
        <v>12.79529</v>
      </c>
      <c r="Q17">
        <v>25.662299999999998</v>
      </c>
    </row>
    <row r="18" spans="2:17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51713</v>
      </c>
      <c r="F18">
        <v>52669</v>
      </c>
      <c r="G18">
        <v>53054</v>
      </c>
      <c r="J18">
        <v>7521</v>
      </c>
      <c r="K18">
        <v>8084</v>
      </c>
      <c r="L18">
        <v>12845</v>
      </c>
      <c r="O18">
        <v>14.54373</v>
      </c>
      <c r="P18">
        <v>15.34869</v>
      </c>
      <c r="Q18">
        <v>24.211179999999999</v>
      </c>
    </row>
    <row r="19" spans="2:17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F19">
        <v>71574</v>
      </c>
      <c r="G19">
        <v>72295</v>
      </c>
      <c r="K19">
        <v>7707</v>
      </c>
      <c r="L19">
        <v>17104</v>
      </c>
      <c r="P19">
        <v>10.76788</v>
      </c>
      <c r="Q19">
        <v>23.658619999999999</v>
      </c>
    </row>
    <row r="20" spans="2:17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37281</v>
      </c>
      <c r="F20">
        <v>37661</v>
      </c>
      <c r="G20">
        <v>38351</v>
      </c>
      <c r="J20">
        <v>4289</v>
      </c>
      <c r="K20">
        <v>4465</v>
      </c>
      <c r="L20">
        <v>9298</v>
      </c>
      <c r="O20">
        <v>11.504519999999999</v>
      </c>
      <c r="P20">
        <v>11.85577</v>
      </c>
      <c r="Q20">
        <v>24.244479999999999</v>
      </c>
    </row>
    <row r="21" spans="2:17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46313</v>
      </c>
      <c r="F21">
        <v>46712</v>
      </c>
      <c r="G21">
        <v>47333</v>
      </c>
      <c r="J21">
        <v>6033</v>
      </c>
      <c r="K21">
        <v>5295</v>
      </c>
      <c r="L21">
        <v>11594</v>
      </c>
      <c r="O21">
        <v>13.026579999999999</v>
      </c>
      <c r="P21">
        <v>11.335419999999999</v>
      </c>
      <c r="Q21">
        <v>24.494540000000001</v>
      </c>
    </row>
    <row r="22" spans="2:17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43271</v>
      </c>
      <c r="F22">
        <v>43640</v>
      </c>
      <c r="G22">
        <v>43803</v>
      </c>
      <c r="J22">
        <v>6042</v>
      </c>
      <c r="K22">
        <v>4938</v>
      </c>
      <c r="L22">
        <v>10955</v>
      </c>
      <c r="O22">
        <v>13.96316</v>
      </c>
      <c r="P22">
        <v>11.31531</v>
      </c>
      <c r="Q22">
        <v>25.009699999999999</v>
      </c>
    </row>
    <row r="23" spans="2:17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65207</v>
      </c>
      <c r="F23">
        <v>65581</v>
      </c>
      <c r="G23">
        <v>65817</v>
      </c>
      <c r="J23">
        <v>9068</v>
      </c>
      <c r="K23">
        <v>8462</v>
      </c>
      <c r="L23">
        <v>19527</v>
      </c>
      <c r="O23">
        <v>13.90648</v>
      </c>
      <c r="P23">
        <v>12.903130000000001</v>
      </c>
      <c r="Q23">
        <v>29.66863</v>
      </c>
    </row>
    <row r="24" spans="2:17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61296</v>
      </c>
      <c r="F24">
        <v>61770</v>
      </c>
      <c r="G24">
        <v>61901</v>
      </c>
      <c r="J24">
        <v>9543</v>
      </c>
      <c r="K24">
        <v>8583</v>
      </c>
      <c r="L24">
        <v>16409</v>
      </c>
      <c r="O24">
        <v>15.568720000000001</v>
      </c>
      <c r="P24">
        <v>13.89509</v>
      </c>
      <c r="Q24">
        <v>26.508459999999999</v>
      </c>
    </row>
    <row r="25" spans="2:17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14087</v>
      </c>
      <c r="F25">
        <v>14131</v>
      </c>
      <c r="G25">
        <v>14097</v>
      </c>
      <c r="J25">
        <v>2014</v>
      </c>
      <c r="K25">
        <v>1689</v>
      </c>
      <c r="L25">
        <v>3383</v>
      </c>
      <c r="O25">
        <v>14.29687</v>
      </c>
      <c r="P25">
        <v>11.952439999999999</v>
      </c>
      <c r="Q25">
        <v>23.998010000000001</v>
      </c>
    </row>
    <row r="26" spans="2:17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37240</v>
      </c>
      <c r="F26">
        <v>37765</v>
      </c>
      <c r="G26">
        <v>38207</v>
      </c>
      <c r="J26">
        <v>5581</v>
      </c>
      <c r="K26">
        <v>5054</v>
      </c>
      <c r="L26">
        <v>8688</v>
      </c>
      <c r="O26">
        <v>14.98657</v>
      </c>
      <c r="P26">
        <v>13.382759999999999</v>
      </c>
      <c r="Q26">
        <v>22.73929</v>
      </c>
    </row>
    <row r="27" spans="2:17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41390</v>
      </c>
      <c r="F27">
        <v>41159</v>
      </c>
      <c r="G27">
        <v>41153</v>
      </c>
      <c r="J27">
        <v>4944</v>
      </c>
      <c r="K27">
        <v>4883</v>
      </c>
      <c r="L27">
        <v>11295</v>
      </c>
      <c r="O27">
        <v>11.94491</v>
      </c>
      <c r="P27">
        <v>11.86375</v>
      </c>
      <c r="Q27">
        <v>27.446359999999999</v>
      </c>
    </row>
    <row r="28" spans="2:17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38962</v>
      </c>
      <c r="F28">
        <v>39027</v>
      </c>
      <c r="G28">
        <v>39187</v>
      </c>
      <c r="J28">
        <v>5456</v>
      </c>
      <c r="K28">
        <v>4487</v>
      </c>
      <c r="L28">
        <v>9774</v>
      </c>
      <c r="O28">
        <v>14.00339</v>
      </c>
      <c r="P28">
        <v>11.497170000000001</v>
      </c>
      <c r="Q28">
        <v>24.941949999999999</v>
      </c>
    </row>
    <row r="29" spans="2:17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17260</v>
      </c>
      <c r="F29">
        <v>17366</v>
      </c>
      <c r="G29">
        <v>17363</v>
      </c>
      <c r="J29">
        <v>2923</v>
      </c>
      <c r="K29">
        <v>2378</v>
      </c>
      <c r="L29">
        <v>4596</v>
      </c>
      <c r="O29">
        <v>16.935110000000002</v>
      </c>
      <c r="P29">
        <v>13.69342</v>
      </c>
      <c r="Q29">
        <v>26.470079999999999</v>
      </c>
    </row>
    <row r="30" spans="2:17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12723</v>
      </c>
      <c r="F30">
        <v>12689</v>
      </c>
      <c r="G30">
        <v>12670</v>
      </c>
      <c r="J30">
        <v>2230</v>
      </c>
      <c r="K30">
        <v>2008</v>
      </c>
      <c r="L30">
        <v>2823</v>
      </c>
      <c r="O30">
        <v>17.52731</v>
      </c>
      <c r="P30">
        <v>15.824730000000001</v>
      </c>
      <c r="Q30">
        <v>22.28098</v>
      </c>
    </row>
    <row r="31" spans="2:17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21057</v>
      </c>
      <c r="F31">
        <v>21022</v>
      </c>
      <c r="G31">
        <v>21024</v>
      </c>
      <c r="J31">
        <v>2615</v>
      </c>
      <c r="K31">
        <v>2314</v>
      </c>
      <c r="L31">
        <v>5261</v>
      </c>
      <c r="O31">
        <v>12.418670000000001</v>
      </c>
      <c r="P31">
        <v>11.00752</v>
      </c>
      <c r="Q31">
        <v>25.023779999999999</v>
      </c>
    </row>
    <row r="32" spans="2:17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14757</v>
      </c>
      <c r="F32">
        <v>14869</v>
      </c>
      <c r="G32">
        <v>14693</v>
      </c>
      <c r="J32">
        <v>2053</v>
      </c>
      <c r="K32">
        <v>1911</v>
      </c>
      <c r="L32">
        <v>3740</v>
      </c>
      <c r="O32">
        <v>13.912039999999999</v>
      </c>
      <c r="P32">
        <v>12.85224</v>
      </c>
      <c r="Q32">
        <v>25.4543</v>
      </c>
    </row>
    <row r="33" spans="2:17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204</v>
      </c>
      <c r="F33">
        <v>211</v>
      </c>
      <c r="G33">
        <v>228</v>
      </c>
      <c r="J33">
        <v>36</v>
      </c>
      <c r="K33">
        <v>21</v>
      </c>
      <c r="L33">
        <v>40</v>
      </c>
      <c r="O33">
        <v>17.64706</v>
      </c>
      <c r="P33">
        <v>9.95261</v>
      </c>
      <c r="Q33">
        <v>17.543859999999999</v>
      </c>
    </row>
    <row r="34" spans="2:17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35117</v>
      </c>
      <c r="F34">
        <v>35604</v>
      </c>
      <c r="G34">
        <v>35981</v>
      </c>
      <c r="J34">
        <v>5576</v>
      </c>
      <c r="K34">
        <v>6222</v>
      </c>
      <c r="L34">
        <v>9062</v>
      </c>
      <c r="O34">
        <v>15.878349999999999</v>
      </c>
      <c r="P34">
        <v>17.475560000000002</v>
      </c>
      <c r="Q34">
        <v>25.185510000000001</v>
      </c>
    </row>
    <row r="35" spans="2:17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50837</v>
      </c>
      <c r="F35">
        <v>51257</v>
      </c>
      <c r="G35">
        <v>51987</v>
      </c>
      <c r="J35">
        <v>6841</v>
      </c>
      <c r="K35">
        <v>6798</v>
      </c>
      <c r="L35">
        <v>10951</v>
      </c>
      <c r="O35">
        <v>13.45673</v>
      </c>
      <c r="P35">
        <v>13.26258</v>
      </c>
      <c r="Q35">
        <v>21.064879999999999</v>
      </c>
    </row>
    <row r="36" spans="2:17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35143</v>
      </c>
      <c r="F36">
        <v>35510</v>
      </c>
      <c r="G36">
        <v>35978</v>
      </c>
      <c r="J36">
        <v>4201</v>
      </c>
      <c r="K36">
        <v>4745</v>
      </c>
      <c r="L36">
        <v>7973</v>
      </c>
      <c r="O36">
        <v>11.95402</v>
      </c>
      <c r="P36">
        <v>13.36243</v>
      </c>
      <c r="Q36">
        <v>22.16076</v>
      </c>
    </row>
    <row r="37" spans="2:17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39089</v>
      </c>
      <c r="F37">
        <v>39800</v>
      </c>
      <c r="G37">
        <v>40624</v>
      </c>
      <c r="J37">
        <v>5299</v>
      </c>
      <c r="K37">
        <v>6521</v>
      </c>
      <c r="L37">
        <v>10269</v>
      </c>
      <c r="O37">
        <v>13.556240000000001</v>
      </c>
      <c r="P37">
        <v>16.384419999999999</v>
      </c>
      <c r="Q37">
        <v>25.27816</v>
      </c>
    </row>
    <row r="38" spans="2:17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20394</v>
      </c>
      <c r="F38">
        <v>20697</v>
      </c>
      <c r="G38">
        <v>20857</v>
      </c>
      <c r="J38">
        <v>3445</v>
      </c>
      <c r="K38">
        <v>3498</v>
      </c>
      <c r="L38">
        <v>5556</v>
      </c>
      <c r="O38">
        <v>16.892219999999998</v>
      </c>
      <c r="P38">
        <v>16.901</v>
      </c>
      <c r="Q38">
        <v>26.638539999999999</v>
      </c>
    </row>
    <row r="39" spans="2:17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40708</v>
      </c>
      <c r="F39">
        <v>41059</v>
      </c>
      <c r="G39">
        <v>41749</v>
      </c>
      <c r="J39">
        <v>5285</v>
      </c>
      <c r="K39">
        <v>5372</v>
      </c>
      <c r="L39">
        <v>9291</v>
      </c>
      <c r="O39">
        <v>12.982710000000001</v>
      </c>
      <c r="P39">
        <v>13.08361</v>
      </c>
      <c r="Q39">
        <v>22.254429999999999</v>
      </c>
    </row>
    <row r="40" spans="2:17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20791</v>
      </c>
      <c r="F40">
        <v>21242</v>
      </c>
      <c r="G40">
        <v>21263</v>
      </c>
      <c r="J40">
        <v>3243</v>
      </c>
      <c r="K40">
        <v>3212</v>
      </c>
      <c r="L40">
        <v>5577</v>
      </c>
      <c r="O40">
        <v>15.598100000000001</v>
      </c>
      <c r="P40">
        <v>15.120990000000001</v>
      </c>
      <c r="Q40">
        <v>26.228660000000001</v>
      </c>
    </row>
    <row r="41" spans="2:17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22311</v>
      </c>
      <c r="F41">
        <v>22230</v>
      </c>
      <c r="G41">
        <v>22328</v>
      </c>
      <c r="J41">
        <v>3470</v>
      </c>
      <c r="K41">
        <v>3175</v>
      </c>
      <c r="L41">
        <v>6228</v>
      </c>
      <c r="O41">
        <v>15.55287</v>
      </c>
      <c r="P41">
        <v>14.282500000000001</v>
      </c>
      <c r="Q41">
        <v>27.893229999999999</v>
      </c>
    </row>
    <row r="42" spans="2:17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26793</v>
      </c>
      <c r="F42">
        <v>26979</v>
      </c>
      <c r="G42">
        <v>27182</v>
      </c>
      <c r="J42">
        <v>3502</v>
      </c>
      <c r="K42">
        <v>3374</v>
      </c>
      <c r="L42">
        <v>6790</v>
      </c>
      <c r="O42">
        <v>13.07058</v>
      </c>
      <c r="P42">
        <v>12.506019999999999</v>
      </c>
      <c r="Q42">
        <v>24.979769999999998</v>
      </c>
    </row>
    <row r="43" spans="2:17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37337</v>
      </c>
      <c r="F43">
        <v>37206</v>
      </c>
      <c r="G43">
        <v>37332</v>
      </c>
      <c r="J43">
        <v>6068</v>
      </c>
      <c r="K43">
        <v>4642</v>
      </c>
      <c r="L43">
        <v>9997</v>
      </c>
      <c r="O43">
        <v>16.25198</v>
      </c>
      <c r="P43">
        <v>12.47648</v>
      </c>
      <c r="Q43">
        <v>26.77863</v>
      </c>
    </row>
    <row r="44" spans="2:17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39416</v>
      </c>
      <c r="F44">
        <v>39884</v>
      </c>
      <c r="G44">
        <v>40768</v>
      </c>
      <c r="J44">
        <v>6476</v>
      </c>
      <c r="K44">
        <v>6493</v>
      </c>
      <c r="L44">
        <v>8725</v>
      </c>
      <c r="O44">
        <v>16.429880000000001</v>
      </c>
      <c r="P44">
        <v>16.279710000000001</v>
      </c>
      <c r="Q44">
        <v>21.401589999999999</v>
      </c>
    </row>
    <row r="45" spans="2:17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33419</v>
      </c>
      <c r="F45">
        <v>33924</v>
      </c>
      <c r="G45">
        <v>34473</v>
      </c>
      <c r="J45">
        <v>3941</v>
      </c>
      <c r="K45">
        <v>4433</v>
      </c>
      <c r="L45">
        <v>8794</v>
      </c>
      <c r="O45">
        <v>11.79269</v>
      </c>
      <c r="P45">
        <v>13.06744</v>
      </c>
      <c r="Q45">
        <v>25.509820000000001</v>
      </c>
    </row>
    <row r="46" spans="2:17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32870</v>
      </c>
      <c r="F46">
        <v>33120</v>
      </c>
      <c r="G46">
        <v>33346</v>
      </c>
      <c r="J46">
        <v>5385</v>
      </c>
      <c r="K46">
        <v>4458</v>
      </c>
      <c r="L46">
        <v>9935</v>
      </c>
      <c r="O46">
        <v>16.382719999999999</v>
      </c>
      <c r="P46">
        <v>13.460140000000001</v>
      </c>
      <c r="Q46">
        <v>29.793679999999998</v>
      </c>
    </row>
    <row r="47" spans="2:17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17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24226</v>
      </c>
      <c r="F48">
        <v>24482</v>
      </c>
      <c r="G48">
        <v>24821</v>
      </c>
      <c r="J48">
        <v>3367</v>
      </c>
      <c r="K48">
        <v>3486</v>
      </c>
      <c r="L48">
        <v>6187</v>
      </c>
      <c r="O48">
        <v>13.898289999999999</v>
      </c>
      <c r="P48">
        <v>14.23903</v>
      </c>
      <c r="Q48">
        <v>24.926469999999998</v>
      </c>
    </row>
    <row r="49" spans="2:17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18973</v>
      </c>
      <c r="F49">
        <v>19059</v>
      </c>
      <c r="G49">
        <v>19584</v>
      </c>
      <c r="J49">
        <v>2326</v>
      </c>
      <c r="K49">
        <v>2385</v>
      </c>
      <c r="L49">
        <v>4330</v>
      </c>
      <c r="O49">
        <v>12.25953</v>
      </c>
      <c r="P49">
        <v>12.513769999999999</v>
      </c>
      <c r="Q49">
        <v>22.10989</v>
      </c>
    </row>
    <row r="50" spans="2:17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18480</v>
      </c>
      <c r="F50">
        <v>17825</v>
      </c>
      <c r="G50">
        <v>18272</v>
      </c>
      <c r="J50">
        <v>3015</v>
      </c>
      <c r="K50">
        <v>2220</v>
      </c>
      <c r="L50">
        <v>4596</v>
      </c>
      <c r="O50">
        <v>16.31494</v>
      </c>
      <c r="P50">
        <v>12.454420000000001</v>
      </c>
      <c r="Q50">
        <v>25.15324</v>
      </c>
    </row>
    <row r="51" spans="2:17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5128</v>
      </c>
      <c r="F51">
        <v>5252</v>
      </c>
      <c r="G51">
        <v>5273</v>
      </c>
      <c r="J51">
        <v>486</v>
      </c>
      <c r="K51">
        <v>368</v>
      </c>
      <c r="L51">
        <v>1202</v>
      </c>
      <c r="O51">
        <v>9.4773800000000001</v>
      </c>
      <c r="P51">
        <v>7.00685</v>
      </c>
      <c r="Q51">
        <v>22.795369999999998</v>
      </c>
    </row>
    <row r="52" spans="2:17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33879</v>
      </c>
      <c r="F52">
        <v>34074</v>
      </c>
      <c r="G52">
        <v>34222</v>
      </c>
      <c r="J52">
        <v>4696</v>
      </c>
      <c r="K52">
        <v>3895</v>
      </c>
      <c r="L52">
        <v>9415</v>
      </c>
      <c r="O52">
        <v>13.861090000000001</v>
      </c>
      <c r="P52">
        <v>11.430999999999999</v>
      </c>
      <c r="Q52">
        <v>27.51154</v>
      </c>
    </row>
    <row r="53" spans="2:17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26501</v>
      </c>
      <c r="F53">
        <v>26860</v>
      </c>
      <c r="G53">
        <v>27309</v>
      </c>
      <c r="J53">
        <v>3152</v>
      </c>
      <c r="K53">
        <v>3879</v>
      </c>
      <c r="L53">
        <v>5899</v>
      </c>
      <c r="O53">
        <v>11.893890000000001</v>
      </c>
      <c r="P53">
        <v>14.441549999999999</v>
      </c>
      <c r="Q53">
        <v>21.600940000000001</v>
      </c>
    </row>
    <row r="54" spans="2:17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34399</v>
      </c>
      <c r="F54">
        <v>34699</v>
      </c>
      <c r="G54">
        <v>34886</v>
      </c>
      <c r="J54">
        <v>3677</v>
      </c>
      <c r="K54">
        <v>3650</v>
      </c>
      <c r="L54">
        <v>8153</v>
      </c>
      <c r="O54">
        <v>10.689260000000001</v>
      </c>
      <c r="P54">
        <v>10.51904</v>
      </c>
      <c r="Q54">
        <v>23.37041</v>
      </c>
    </row>
    <row r="55" spans="2:17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29704</v>
      </c>
      <c r="F55">
        <v>30071</v>
      </c>
      <c r="G55">
        <v>30515</v>
      </c>
      <c r="J55">
        <v>3951</v>
      </c>
      <c r="K55">
        <v>4567</v>
      </c>
      <c r="L55">
        <v>7605</v>
      </c>
      <c r="O55">
        <v>13.30124</v>
      </c>
      <c r="P55">
        <v>15.187390000000001</v>
      </c>
      <c r="Q55">
        <v>24.922170000000001</v>
      </c>
    </row>
    <row r="56" spans="2:17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25052</v>
      </c>
      <c r="F56">
        <v>25276</v>
      </c>
      <c r="G56">
        <v>25589</v>
      </c>
      <c r="J56">
        <v>2845</v>
      </c>
      <c r="K56">
        <v>3657</v>
      </c>
      <c r="L56">
        <v>6175</v>
      </c>
      <c r="O56">
        <v>11.35638</v>
      </c>
      <c r="P56">
        <v>14.46827</v>
      </c>
      <c r="Q56">
        <v>24.131460000000001</v>
      </c>
    </row>
    <row r="57" spans="2:17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26812</v>
      </c>
      <c r="F57">
        <v>27123</v>
      </c>
      <c r="G57">
        <v>27255</v>
      </c>
      <c r="J57">
        <v>3995</v>
      </c>
      <c r="K57">
        <v>3287</v>
      </c>
      <c r="L57">
        <v>6387</v>
      </c>
      <c r="O57">
        <v>14.900040000000001</v>
      </c>
      <c r="P57">
        <v>12.118869999999999</v>
      </c>
      <c r="Q57">
        <v>23.434229999999999</v>
      </c>
    </row>
    <row r="58" spans="2:17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34582</v>
      </c>
      <c r="F58">
        <v>34949</v>
      </c>
      <c r="G58">
        <v>35021</v>
      </c>
      <c r="J58">
        <v>5375</v>
      </c>
      <c r="K58">
        <v>5301</v>
      </c>
      <c r="L58">
        <v>8845</v>
      </c>
      <c r="O58">
        <v>15.542770000000001</v>
      </c>
      <c r="P58">
        <v>15.167820000000001</v>
      </c>
      <c r="Q58">
        <v>25.256270000000001</v>
      </c>
    </row>
    <row r="59" spans="2:17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30527</v>
      </c>
      <c r="F59">
        <v>31021</v>
      </c>
      <c r="G59">
        <v>31428</v>
      </c>
      <c r="J59">
        <v>3868</v>
      </c>
      <c r="K59">
        <v>4361</v>
      </c>
      <c r="L59">
        <v>7095</v>
      </c>
      <c r="O59">
        <v>12.67075</v>
      </c>
      <c r="P59">
        <v>14.05822</v>
      </c>
      <c r="Q59">
        <v>22.575410000000002</v>
      </c>
    </row>
    <row r="60" spans="2:17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25809</v>
      </c>
      <c r="F60">
        <v>26179</v>
      </c>
      <c r="G60">
        <v>26521</v>
      </c>
      <c r="J60">
        <v>3650</v>
      </c>
      <c r="K60">
        <v>3406</v>
      </c>
      <c r="L60">
        <v>7181</v>
      </c>
      <c r="O60">
        <v>14.14235</v>
      </c>
      <c r="P60">
        <v>13.010429999999999</v>
      </c>
      <c r="Q60">
        <v>27.07666</v>
      </c>
    </row>
    <row r="61" spans="2:17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25717</v>
      </c>
      <c r="F61">
        <v>26175</v>
      </c>
      <c r="G61">
        <v>26756</v>
      </c>
      <c r="J61">
        <v>3504</v>
      </c>
      <c r="K61">
        <v>3454</v>
      </c>
      <c r="L61">
        <v>6126</v>
      </c>
      <c r="O61">
        <v>13.62523</v>
      </c>
      <c r="P61">
        <v>13.1958</v>
      </c>
      <c r="Q61">
        <v>22.895800000000001</v>
      </c>
    </row>
    <row r="62" spans="2:17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16923</v>
      </c>
      <c r="F62">
        <v>16943</v>
      </c>
      <c r="G62">
        <v>16906</v>
      </c>
      <c r="J62">
        <v>2402</v>
      </c>
      <c r="K62">
        <v>2590</v>
      </c>
      <c r="L62">
        <v>5503</v>
      </c>
      <c r="O62">
        <v>14.1937</v>
      </c>
      <c r="P62">
        <v>15.28655</v>
      </c>
      <c r="Q62">
        <v>32.55057</v>
      </c>
    </row>
    <row r="63" spans="2:17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28171</v>
      </c>
      <c r="F63">
        <v>28323</v>
      </c>
      <c r="G63">
        <v>28766</v>
      </c>
      <c r="J63">
        <v>4074</v>
      </c>
      <c r="K63">
        <v>3274</v>
      </c>
      <c r="L63">
        <v>6669</v>
      </c>
      <c r="O63">
        <v>14.461679999999999</v>
      </c>
      <c r="P63">
        <v>11.55951</v>
      </c>
      <c r="Q63">
        <v>23.183620000000001</v>
      </c>
    </row>
    <row r="64" spans="2:17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21571</v>
      </c>
      <c r="F64">
        <v>21757</v>
      </c>
      <c r="G64">
        <v>22016</v>
      </c>
      <c r="J64">
        <v>2330</v>
      </c>
      <c r="K64">
        <v>2671</v>
      </c>
      <c r="L64">
        <v>4620</v>
      </c>
      <c r="O64">
        <v>10.801539999999999</v>
      </c>
      <c r="P64">
        <v>12.27651</v>
      </c>
      <c r="Q64">
        <v>20.984739999999999</v>
      </c>
    </row>
    <row r="65" spans="2:17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60070</v>
      </c>
      <c r="F65">
        <v>60385</v>
      </c>
      <c r="G65">
        <v>60898</v>
      </c>
      <c r="J65">
        <v>7250</v>
      </c>
      <c r="K65">
        <v>6504</v>
      </c>
      <c r="L65">
        <v>15004</v>
      </c>
      <c r="O65">
        <v>12.06925</v>
      </c>
      <c r="P65">
        <v>10.77089</v>
      </c>
      <c r="Q65">
        <v>24.637920000000001</v>
      </c>
    </row>
    <row r="66" spans="2:17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18591</v>
      </c>
      <c r="F66">
        <v>18822</v>
      </c>
      <c r="G66">
        <v>18891</v>
      </c>
      <c r="J66">
        <v>2240</v>
      </c>
      <c r="K66">
        <v>2120</v>
      </c>
      <c r="L66">
        <v>4162</v>
      </c>
      <c r="O66">
        <v>12.04884</v>
      </c>
      <c r="P66">
        <v>11.26342</v>
      </c>
      <c r="Q66">
        <v>22.031659999999999</v>
      </c>
    </row>
    <row r="67" spans="2:17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23045</v>
      </c>
      <c r="F67">
        <v>23551</v>
      </c>
      <c r="G67">
        <v>24407</v>
      </c>
      <c r="J67">
        <v>2239</v>
      </c>
      <c r="K67">
        <v>2216</v>
      </c>
      <c r="L67">
        <v>4912</v>
      </c>
      <c r="O67">
        <v>9.7157699999999991</v>
      </c>
      <c r="P67">
        <v>9.4093699999999991</v>
      </c>
      <c r="Q67">
        <v>20.12537</v>
      </c>
    </row>
    <row r="68" spans="2:17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21721</v>
      </c>
      <c r="F68">
        <v>21680</v>
      </c>
      <c r="G68">
        <v>21644</v>
      </c>
      <c r="J68">
        <v>2751</v>
      </c>
      <c r="K68">
        <v>2120</v>
      </c>
      <c r="L68">
        <v>5151</v>
      </c>
      <c r="O68">
        <v>12.66516</v>
      </c>
      <c r="P68">
        <v>9.7786000000000008</v>
      </c>
      <c r="Q68">
        <v>23.798739999999999</v>
      </c>
    </row>
    <row r="72" spans="2:17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37155</v>
      </c>
      <c r="F72">
        <v>37689</v>
      </c>
      <c r="G72">
        <v>37830</v>
      </c>
      <c r="J72">
        <v>4684</v>
      </c>
      <c r="K72">
        <v>5487</v>
      </c>
      <c r="L72">
        <v>7633</v>
      </c>
      <c r="O72">
        <v>12.60665</v>
      </c>
      <c r="P72">
        <v>14.558619999999999</v>
      </c>
      <c r="Q72">
        <v>20.177109999999999</v>
      </c>
    </row>
    <row r="73" spans="2:17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48444</v>
      </c>
      <c r="F73">
        <v>48872</v>
      </c>
      <c r="G73">
        <v>49685</v>
      </c>
      <c r="J73">
        <v>4497</v>
      </c>
      <c r="K73">
        <v>5304</v>
      </c>
      <c r="L73">
        <v>9527</v>
      </c>
      <c r="O73">
        <v>9.2828800000000005</v>
      </c>
      <c r="P73">
        <v>10.85284</v>
      </c>
      <c r="Q73">
        <v>19.174800000000001</v>
      </c>
    </row>
    <row r="74" spans="2:17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36567</v>
      </c>
      <c r="F74">
        <v>36491</v>
      </c>
      <c r="G74">
        <v>36286</v>
      </c>
      <c r="J74">
        <v>4354</v>
      </c>
      <c r="K74">
        <v>4890</v>
      </c>
      <c r="L74">
        <v>8017</v>
      </c>
      <c r="O74">
        <v>11.90691</v>
      </c>
      <c r="P74">
        <v>13.40056</v>
      </c>
      <c r="Q74">
        <v>22.093920000000001</v>
      </c>
    </row>
    <row r="75" spans="2:17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39822</v>
      </c>
      <c r="F75">
        <v>39541</v>
      </c>
      <c r="G75">
        <v>39345</v>
      </c>
      <c r="J75">
        <v>4027</v>
      </c>
      <c r="K75">
        <v>5016</v>
      </c>
      <c r="L75">
        <v>6834</v>
      </c>
      <c r="O75">
        <v>10.112500000000001</v>
      </c>
      <c r="P75">
        <v>12.68557</v>
      </c>
      <c r="Q75">
        <v>17.369420000000002</v>
      </c>
    </row>
    <row r="76" spans="2:17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42461</v>
      </c>
      <c r="F76">
        <v>42987</v>
      </c>
      <c r="G76">
        <v>43543</v>
      </c>
      <c r="J76">
        <v>4593</v>
      </c>
      <c r="K76">
        <v>4981</v>
      </c>
      <c r="L76">
        <v>9233</v>
      </c>
      <c r="O76">
        <v>10.816979999999999</v>
      </c>
      <c r="P76">
        <v>11.58722</v>
      </c>
      <c r="Q76">
        <v>21.204329999999999</v>
      </c>
    </row>
    <row r="77" spans="2:17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17661</v>
      </c>
      <c r="F77">
        <v>17480</v>
      </c>
      <c r="G77">
        <v>17378</v>
      </c>
      <c r="J77">
        <v>2396</v>
      </c>
      <c r="K77">
        <v>2686</v>
      </c>
      <c r="L77">
        <v>4152</v>
      </c>
      <c r="O77">
        <v>13.56662</v>
      </c>
      <c r="P77">
        <v>15.36613</v>
      </c>
      <c r="Q77">
        <v>23.89228</v>
      </c>
    </row>
    <row r="78" spans="2:17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202</v>
      </c>
      <c r="F78">
        <v>204</v>
      </c>
      <c r="G78">
        <v>209</v>
      </c>
      <c r="J78">
        <v>9</v>
      </c>
      <c r="K78">
        <v>16</v>
      </c>
      <c r="L78">
        <v>22</v>
      </c>
      <c r="O78">
        <v>4.4554499999999999</v>
      </c>
      <c r="P78">
        <v>7.84314</v>
      </c>
      <c r="Q78">
        <v>10.52632</v>
      </c>
    </row>
    <row r="79" spans="2:17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48334</v>
      </c>
      <c r="F79">
        <v>47709</v>
      </c>
      <c r="G79">
        <v>47916</v>
      </c>
      <c r="J79">
        <v>6158</v>
      </c>
      <c r="K79">
        <v>6612</v>
      </c>
      <c r="L79">
        <v>10042</v>
      </c>
      <c r="O79">
        <v>12.74051</v>
      </c>
      <c r="P79">
        <v>13.859019999999999</v>
      </c>
      <c r="Q79">
        <v>20.957509999999999</v>
      </c>
    </row>
    <row r="80" spans="2:17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44115</v>
      </c>
      <c r="F80">
        <v>44347</v>
      </c>
      <c r="G80">
        <v>43868</v>
      </c>
      <c r="J80">
        <v>4771</v>
      </c>
      <c r="K80">
        <v>5914</v>
      </c>
      <c r="L80">
        <v>8227</v>
      </c>
      <c r="O80">
        <v>10.814920000000001</v>
      </c>
      <c r="P80">
        <v>13.335739999999999</v>
      </c>
      <c r="Q80">
        <v>18.753990000000002</v>
      </c>
    </row>
    <row r="81" spans="2:17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48050</v>
      </c>
      <c r="F81">
        <v>47825</v>
      </c>
      <c r="G81">
        <v>47193</v>
      </c>
      <c r="J81">
        <v>6062</v>
      </c>
      <c r="K81">
        <v>7807</v>
      </c>
      <c r="L81">
        <v>9959</v>
      </c>
      <c r="O81">
        <v>12.616020000000001</v>
      </c>
      <c r="P81">
        <v>16.324100000000001</v>
      </c>
      <c r="Q81">
        <v>21.102709999999998</v>
      </c>
    </row>
    <row r="82" spans="2:17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36258</v>
      </c>
      <c r="F82">
        <v>36549</v>
      </c>
      <c r="G82">
        <v>36652</v>
      </c>
      <c r="J82">
        <v>4247</v>
      </c>
      <c r="K82">
        <v>4707</v>
      </c>
      <c r="L82">
        <v>6830</v>
      </c>
      <c r="O82">
        <v>11.713279999999999</v>
      </c>
      <c r="P82">
        <v>12.8786</v>
      </c>
      <c r="Q82">
        <v>18.634730000000001</v>
      </c>
    </row>
    <row r="83" spans="2:17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28529</v>
      </c>
      <c r="F83">
        <v>28491</v>
      </c>
      <c r="G83">
        <v>28222</v>
      </c>
      <c r="J83">
        <v>3106</v>
      </c>
      <c r="K83">
        <v>3907</v>
      </c>
      <c r="L83">
        <v>5197</v>
      </c>
      <c r="O83">
        <v>10.887169999999999</v>
      </c>
      <c r="P83">
        <v>13.713100000000001</v>
      </c>
      <c r="Q83">
        <v>18.414709999999999</v>
      </c>
    </row>
    <row r="84" spans="2:17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16420</v>
      </c>
      <c r="F84">
        <v>16366</v>
      </c>
      <c r="G84">
        <v>16175</v>
      </c>
      <c r="J84">
        <v>2029</v>
      </c>
      <c r="K84">
        <v>2074</v>
      </c>
      <c r="L84">
        <v>3043</v>
      </c>
      <c r="O84">
        <v>12.35688</v>
      </c>
      <c r="P84">
        <v>12.672610000000001</v>
      </c>
      <c r="Q84">
        <v>18.81298</v>
      </c>
    </row>
    <row r="85" spans="2:17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32116</v>
      </c>
      <c r="F85">
        <v>31846</v>
      </c>
      <c r="G85">
        <v>31506</v>
      </c>
      <c r="J85">
        <v>3836</v>
      </c>
      <c r="K85">
        <v>4858</v>
      </c>
      <c r="L85">
        <v>6678</v>
      </c>
      <c r="O85">
        <v>11.9442</v>
      </c>
      <c r="P85">
        <v>15.254659999999999</v>
      </c>
      <c r="Q85">
        <v>21.195959999999999</v>
      </c>
    </row>
    <row r="86" spans="2:17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32276</v>
      </c>
      <c r="F86">
        <v>32514</v>
      </c>
      <c r="G86">
        <v>32602</v>
      </c>
      <c r="J86">
        <v>3212</v>
      </c>
      <c r="K86">
        <v>3783</v>
      </c>
      <c r="L86">
        <v>5579</v>
      </c>
      <c r="O86">
        <v>9.95167</v>
      </c>
      <c r="P86">
        <v>11.63499</v>
      </c>
      <c r="Q86">
        <v>17.112449999999999</v>
      </c>
    </row>
    <row r="87" spans="2:17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34538</v>
      </c>
      <c r="F87">
        <v>34987</v>
      </c>
      <c r="G87">
        <v>35713</v>
      </c>
      <c r="J87">
        <v>4012</v>
      </c>
      <c r="K87">
        <v>3886</v>
      </c>
      <c r="L87">
        <v>7046</v>
      </c>
      <c r="O87">
        <v>11.61619</v>
      </c>
      <c r="P87">
        <v>11.10698</v>
      </c>
      <c r="Q87">
        <v>19.729510000000001</v>
      </c>
    </row>
    <row r="88" spans="2:17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42722</v>
      </c>
      <c r="F88">
        <v>42899</v>
      </c>
      <c r="G88">
        <v>42738</v>
      </c>
      <c r="J88">
        <v>5571</v>
      </c>
      <c r="K88">
        <v>5970</v>
      </c>
      <c r="L88">
        <v>8479</v>
      </c>
      <c r="O88">
        <v>13.04012</v>
      </c>
      <c r="P88">
        <v>13.916410000000001</v>
      </c>
      <c r="Q88">
        <v>19.839490000000001</v>
      </c>
    </row>
    <row r="89" spans="2:17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36350</v>
      </c>
      <c r="F89">
        <v>36212</v>
      </c>
      <c r="G89">
        <v>36901</v>
      </c>
      <c r="J89">
        <v>3840</v>
      </c>
      <c r="K89">
        <v>4846</v>
      </c>
      <c r="L89">
        <v>7577</v>
      </c>
      <c r="O89">
        <v>10.56396</v>
      </c>
      <c r="P89">
        <v>13.382300000000001</v>
      </c>
      <c r="Q89">
        <v>20.53332</v>
      </c>
    </row>
    <row r="90" spans="2:17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19706</v>
      </c>
      <c r="F90">
        <v>19524</v>
      </c>
      <c r="G90">
        <v>19196</v>
      </c>
      <c r="J90">
        <v>2553</v>
      </c>
      <c r="K90">
        <v>3053</v>
      </c>
      <c r="L90">
        <v>4017</v>
      </c>
      <c r="O90">
        <v>12.955450000000001</v>
      </c>
      <c r="P90">
        <v>15.63716</v>
      </c>
      <c r="Q90">
        <v>20.92623</v>
      </c>
    </row>
    <row r="91" spans="2:17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10834</v>
      </c>
      <c r="F91">
        <v>10806</v>
      </c>
      <c r="G91">
        <v>11022</v>
      </c>
      <c r="J91">
        <v>1255</v>
      </c>
      <c r="K91">
        <v>1546</v>
      </c>
      <c r="L91">
        <v>2028</v>
      </c>
      <c r="O91">
        <v>11.5839</v>
      </c>
      <c r="P91">
        <v>14.30687</v>
      </c>
      <c r="Q91">
        <v>18.399560000000001</v>
      </c>
    </row>
    <row r="92" spans="2:17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21380</v>
      </c>
      <c r="F92">
        <v>21518</v>
      </c>
      <c r="G92">
        <v>21658</v>
      </c>
      <c r="J92">
        <v>2040</v>
      </c>
      <c r="K92">
        <v>2384</v>
      </c>
      <c r="L92">
        <v>4254</v>
      </c>
      <c r="O92">
        <v>9.5416299999999996</v>
      </c>
      <c r="P92">
        <v>11.0791</v>
      </c>
      <c r="Q92">
        <v>19.6417</v>
      </c>
    </row>
    <row r="93" spans="2:17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30677</v>
      </c>
      <c r="F93">
        <v>30606</v>
      </c>
      <c r="G93">
        <v>30123</v>
      </c>
      <c r="J93">
        <v>3720</v>
      </c>
      <c r="K93">
        <v>4509</v>
      </c>
      <c r="L93">
        <v>5905</v>
      </c>
      <c r="O93">
        <v>12.12635</v>
      </c>
      <c r="P93">
        <v>14.73241</v>
      </c>
      <c r="Q93">
        <v>19.602959999999999</v>
      </c>
    </row>
    <row r="94" spans="2:17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33771</v>
      </c>
      <c r="F94">
        <v>33257</v>
      </c>
      <c r="G94">
        <v>32524</v>
      </c>
      <c r="J94">
        <v>3777</v>
      </c>
      <c r="K94">
        <v>4169</v>
      </c>
      <c r="L94">
        <v>5516</v>
      </c>
      <c r="O94">
        <v>11.184150000000001</v>
      </c>
      <c r="P94">
        <v>12.53571</v>
      </c>
      <c r="Q94">
        <v>16.959779999999999</v>
      </c>
    </row>
    <row r="95" spans="2:17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23028</v>
      </c>
      <c r="F95">
        <v>22963</v>
      </c>
      <c r="G95">
        <v>22707</v>
      </c>
      <c r="J95">
        <v>2342</v>
      </c>
      <c r="K95">
        <v>2639</v>
      </c>
      <c r="L95">
        <v>4606</v>
      </c>
      <c r="O95">
        <v>10.17023</v>
      </c>
      <c r="P95">
        <v>11.4924</v>
      </c>
      <c r="Q95">
        <v>20.284490000000002</v>
      </c>
    </row>
    <row r="96" spans="2:17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53261</v>
      </c>
      <c r="F96">
        <v>52297</v>
      </c>
      <c r="G96">
        <v>53038</v>
      </c>
      <c r="J96">
        <v>6715</v>
      </c>
      <c r="K96">
        <v>8365</v>
      </c>
      <c r="L96">
        <v>9905</v>
      </c>
      <c r="O96">
        <v>12.60772</v>
      </c>
      <c r="P96">
        <v>15.99518</v>
      </c>
      <c r="Q96">
        <v>18.67529</v>
      </c>
    </row>
    <row r="97" spans="1:17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46650</v>
      </c>
      <c r="F97">
        <v>47138</v>
      </c>
      <c r="G97">
        <v>46989</v>
      </c>
      <c r="J97">
        <v>5280</v>
      </c>
      <c r="K97">
        <v>6106</v>
      </c>
      <c r="L97">
        <v>9096</v>
      </c>
      <c r="O97">
        <v>11.31833</v>
      </c>
      <c r="P97">
        <v>12.95346</v>
      </c>
      <c r="Q97">
        <v>19.35772</v>
      </c>
    </row>
    <row r="98" spans="1:17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24018</v>
      </c>
      <c r="F98">
        <v>24244</v>
      </c>
      <c r="G98">
        <v>24269</v>
      </c>
      <c r="J98">
        <v>2204</v>
      </c>
      <c r="K98">
        <v>2265</v>
      </c>
      <c r="L98">
        <v>4972</v>
      </c>
      <c r="O98">
        <v>9.1764500000000009</v>
      </c>
      <c r="P98">
        <v>9.3425200000000004</v>
      </c>
      <c r="Q98">
        <v>20.48704</v>
      </c>
    </row>
    <row r="99" spans="1:17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35817</v>
      </c>
      <c r="F99">
        <v>35964</v>
      </c>
      <c r="G99">
        <v>35506</v>
      </c>
      <c r="J99">
        <v>3993</v>
      </c>
      <c r="K99">
        <v>4748</v>
      </c>
      <c r="L99">
        <v>6247</v>
      </c>
      <c r="O99">
        <v>11.148339999999999</v>
      </c>
      <c r="P99">
        <v>13.20209</v>
      </c>
      <c r="Q99">
        <v>17.59421</v>
      </c>
    </row>
    <row r="100" spans="1:17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31833</v>
      </c>
      <c r="F100">
        <v>32323</v>
      </c>
      <c r="G100">
        <v>32968</v>
      </c>
      <c r="J100">
        <v>3302</v>
      </c>
      <c r="K100">
        <v>3808</v>
      </c>
      <c r="L100">
        <v>7241</v>
      </c>
      <c r="O100">
        <v>10.37288</v>
      </c>
      <c r="P100">
        <v>11.781079999999999</v>
      </c>
      <c r="Q100">
        <v>21.963719999999999</v>
      </c>
    </row>
    <row r="101" spans="1:17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35584</v>
      </c>
      <c r="F101">
        <v>35582</v>
      </c>
      <c r="G101">
        <v>36072</v>
      </c>
      <c r="J101">
        <v>4256</v>
      </c>
      <c r="K101">
        <v>5160</v>
      </c>
      <c r="L101">
        <v>6119</v>
      </c>
      <c r="O101">
        <v>11.960430000000001</v>
      </c>
      <c r="P101">
        <v>14.501709999999999</v>
      </c>
      <c r="Q101">
        <v>16.9633</v>
      </c>
    </row>
    <row r="102" spans="1:17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35711</v>
      </c>
      <c r="F102">
        <v>35701</v>
      </c>
      <c r="G102">
        <v>35582</v>
      </c>
      <c r="J102">
        <v>4413</v>
      </c>
      <c r="K102">
        <v>4692</v>
      </c>
      <c r="L102">
        <v>6966</v>
      </c>
      <c r="O102">
        <v>12.35754</v>
      </c>
      <c r="P102">
        <v>13.14249</v>
      </c>
      <c r="Q102">
        <v>19.577310000000001</v>
      </c>
    </row>
    <row r="103" spans="1:17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26761</v>
      </c>
      <c r="F103">
        <v>26730</v>
      </c>
      <c r="G103">
        <v>26260</v>
      </c>
      <c r="J103">
        <v>2709</v>
      </c>
      <c r="K103">
        <v>3406</v>
      </c>
      <c r="L103">
        <v>4924</v>
      </c>
      <c r="O103">
        <v>10.12294</v>
      </c>
      <c r="P103">
        <v>12.742240000000001</v>
      </c>
      <c r="Q103">
        <v>18.75095</v>
      </c>
    </row>
    <row r="104" spans="1:17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17594</v>
      </c>
      <c r="F104">
        <v>17420</v>
      </c>
      <c r="G104">
        <v>17213</v>
      </c>
      <c r="J104">
        <v>2068</v>
      </c>
      <c r="K104">
        <v>2678</v>
      </c>
      <c r="L104">
        <v>3609</v>
      </c>
      <c r="O104">
        <v>11.754009999999999</v>
      </c>
      <c r="P104">
        <v>15.37313</v>
      </c>
      <c r="Q104">
        <v>20.966709999999999</v>
      </c>
    </row>
    <row r="108" spans="1:17" x14ac:dyDescent="0.3">
      <c r="A108" t="s">
        <v>1279</v>
      </c>
    </row>
    <row r="109" spans="1:17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44219</v>
      </c>
      <c r="F109">
        <v>44859</v>
      </c>
      <c r="G109">
        <v>45671</v>
      </c>
      <c r="J109">
        <v>5953</v>
      </c>
      <c r="K109">
        <v>4982</v>
      </c>
      <c r="L109">
        <v>9252</v>
      </c>
      <c r="O109">
        <v>13.462540000000001</v>
      </c>
      <c r="P109">
        <v>11.10591</v>
      </c>
      <c r="Q109">
        <v>20.257930000000002</v>
      </c>
    </row>
    <row r="110" spans="1:17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26306</v>
      </c>
      <c r="F110">
        <v>26036</v>
      </c>
      <c r="G110">
        <v>26091</v>
      </c>
      <c r="J110">
        <v>3668</v>
      </c>
      <c r="K110">
        <v>3009</v>
      </c>
      <c r="L110">
        <v>5625</v>
      </c>
      <c r="O110">
        <v>13.94359</v>
      </c>
      <c r="P110">
        <v>11.55707</v>
      </c>
      <c r="Q110">
        <v>21.559159999999999</v>
      </c>
    </row>
    <row r="111" spans="1:17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75441</v>
      </c>
      <c r="F111">
        <v>76553</v>
      </c>
      <c r="G111">
        <v>77307</v>
      </c>
      <c r="J111">
        <v>9537</v>
      </c>
      <c r="K111">
        <v>10521</v>
      </c>
      <c r="L111">
        <v>15159</v>
      </c>
      <c r="O111">
        <v>12.64167</v>
      </c>
      <c r="P111">
        <v>13.74342</v>
      </c>
      <c r="Q111">
        <v>19.608830000000001</v>
      </c>
    </row>
    <row r="112" spans="1:17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38488</v>
      </c>
      <c r="F112">
        <v>38946</v>
      </c>
      <c r="G112">
        <v>39429</v>
      </c>
      <c r="J112">
        <v>5368</v>
      </c>
      <c r="K112">
        <v>5764</v>
      </c>
      <c r="L112">
        <v>8934</v>
      </c>
      <c r="O112">
        <v>13.9472</v>
      </c>
      <c r="P112">
        <v>14.79998</v>
      </c>
      <c r="Q112">
        <v>22.658449999999998</v>
      </c>
    </row>
    <row r="113" spans="1:17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32440</v>
      </c>
      <c r="F113">
        <v>32824</v>
      </c>
      <c r="G113">
        <v>33377</v>
      </c>
      <c r="J113">
        <v>4658</v>
      </c>
      <c r="K113">
        <v>4669</v>
      </c>
      <c r="L113">
        <v>7923</v>
      </c>
      <c r="O113">
        <v>14.35882</v>
      </c>
      <c r="P113">
        <v>14.224349999999999</v>
      </c>
      <c r="Q113">
        <v>23.7379</v>
      </c>
    </row>
    <row r="114" spans="1:17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31638</v>
      </c>
      <c r="F114">
        <v>31876</v>
      </c>
      <c r="G114">
        <v>32615</v>
      </c>
      <c r="J114">
        <v>5271</v>
      </c>
      <c r="K114">
        <v>4935</v>
      </c>
      <c r="L114">
        <v>8669</v>
      </c>
      <c r="O114">
        <v>16.660350000000001</v>
      </c>
      <c r="P114">
        <v>15.481870000000001</v>
      </c>
      <c r="Q114">
        <v>26.579789999999999</v>
      </c>
    </row>
    <row r="115" spans="1:17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36994</v>
      </c>
      <c r="F115">
        <v>36322</v>
      </c>
      <c r="G115">
        <v>37971</v>
      </c>
      <c r="J115">
        <v>5028</v>
      </c>
      <c r="K115">
        <v>4126</v>
      </c>
      <c r="L115">
        <v>8433</v>
      </c>
      <c r="O115">
        <v>13.591390000000001</v>
      </c>
      <c r="P115">
        <v>11.35951</v>
      </c>
      <c r="Q115">
        <v>22.209050000000001</v>
      </c>
    </row>
    <row r="116" spans="1:17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32803</v>
      </c>
      <c r="F116">
        <v>31537</v>
      </c>
      <c r="G116">
        <v>33345</v>
      </c>
      <c r="J116">
        <v>3970</v>
      </c>
      <c r="K116">
        <v>3098</v>
      </c>
      <c r="L116">
        <v>7337</v>
      </c>
      <c r="O116">
        <v>12.102550000000001</v>
      </c>
      <c r="P116">
        <v>9.8233800000000002</v>
      </c>
      <c r="Q116">
        <v>22.003299999999999</v>
      </c>
    </row>
    <row r="117" spans="1:17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35320</v>
      </c>
      <c r="F117">
        <v>35585</v>
      </c>
      <c r="G117">
        <v>36274</v>
      </c>
      <c r="J117">
        <v>3948</v>
      </c>
      <c r="K117">
        <v>3166</v>
      </c>
      <c r="L117">
        <v>7659</v>
      </c>
      <c r="O117">
        <v>11.1778</v>
      </c>
      <c r="P117">
        <v>8.8970099999999999</v>
      </c>
      <c r="Q117">
        <v>21.1143</v>
      </c>
    </row>
    <row r="118" spans="1:17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42291</v>
      </c>
      <c r="F118">
        <v>42692</v>
      </c>
      <c r="G118">
        <v>41744</v>
      </c>
      <c r="J118">
        <v>6084</v>
      </c>
      <c r="K118">
        <v>5197</v>
      </c>
      <c r="L118">
        <v>10371</v>
      </c>
      <c r="O118">
        <v>14.386039999999999</v>
      </c>
      <c r="P118">
        <v>12.17324</v>
      </c>
      <c r="Q118">
        <v>24.844290000000001</v>
      </c>
    </row>
    <row r="120" spans="1:17" x14ac:dyDescent="0.3">
      <c r="A120" t="s">
        <v>1280</v>
      </c>
    </row>
    <row r="121" spans="1:17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17304</v>
      </c>
      <c r="F121">
        <v>17573</v>
      </c>
      <c r="G121">
        <v>17698</v>
      </c>
      <c r="J121">
        <v>3183</v>
      </c>
      <c r="K121">
        <v>3251</v>
      </c>
      <c r="L121">
        <v>4772</v>
      </c>
      <c r="O121">
        <v>18.394590000000001</v>
      </c>
      <c r="P121">
        <v>18.499970000000001</v>
      </c>
      <c r="Q121">
        <v>26.9635</v>
      </c>
    </row>
    <row r="122" spans="1:17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59466</v>
      </c>
      <c r="F122">
        <v>60552</v>
      </c>
      <c r="G122">
        <v>61679</v>
      </c>
      <c r="J122">
        <v>9962</v>
      </c>
      <c r="K122">
        <v>10134</v>
      </c>
      <c r="L122">
        <v>15078</v>
      </c>
      <c r="O122">
        <v>16.75243</v>
      </c>
      <c r="P122">
        <v>16.73603</v>
      </c>
      <c r="Q122">
        <v>24.445920000000001</v>
      </c>
    </row>
    <row r="123" spans="1:17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33542</v>
      </c>
      <c r="F123">
        <v>33802</v>
      </c>
      <c r="G123">
        <v>34260</v>
      </c>
      <c r="J123">
        <v>5577</v>
      </c>
      <c r="K123">
        <v>4558</v>
      </c>
      <c r="L123">
        <v>8995</v>
      </c>
      <c r="O123">
        <v>16.626919999999998</v>
      </c>
      <c r="P123">
        <v>13.48441</v>
      </c>
      <c r="Q123">
        <v>26.255109999999998</v>
      </c>
    </row>
    <row r="124" spans="1:17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22913</v>
      </c>
      <c r="F124">
        <v>23140</v>
      </c>
      <c r="G124">
        <v>22435</v>
      </c>
      <c r="J124">
        <v>3661</v>
      </c>
      <c r="K124">
        <v>3161</v>
      </c>
      <c r="L124">
        <v>6157</v>
      </c>
      <c r="O124">
        <v>15.977830000000001</v>
      </c>
      <c r="P124">
        <v>13.66033</v>
      </c>
      <c r="Q124">
        <v>27.443729999999999</v>
      </c>
    </row>
    <row r="125" spans="1:17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41902</v>
      </c>
      <c r="F125">
        <v>42083</v>
      </c>
      <c r="G125">
        <v>42284</v>
      </c>
      <c r="J125">
        <v>6681</v>
      </c>
      <c r="K125">
        <v>5877</v>
      </c>
      <c r="L125">
        <v>10779</v>
      </c>
      <c r="O125">
        <v>15.94435</v>
      </c>
      <c r="P125">
        <v>13.965260000000001</v>
      </c>
      <c r="Q125">
        <v>25.491910000000001</v>
      </c>
    </row>
    <row r="127" spans="1:17" x14ac:dyDescent="0.3">
      <c r="A127" t="s">
        <v>1281</v>
      </c>
    </row>
    <row r="128" spans="1:17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29911</v>
      </c>
      <c r="F128">
        <v>30361</v>
      </c>
      <c r="G128">
        <v>30589</v>
      </c>
      <c r="J128">
        <v>4822</v>
      </c>
      <c r="K128">
        <v>3716</v>
      </c>
      <c r="L128">
        <v>7929</v>
      </c>
      <c r="O128">
        <v>16.12116</v>
      </c>
      <c r="P128">
        <v>12.23939</v>
      </c>
      <c r="Q128">
        <v>25.92108</v>
      </c>
    </row>
    <row r="129" spans="1:17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39682</v>
      </c>
      <c r="F129">
        <v>39936</v>
      </c>
      <c r="G129">
        <v>40338</v>
      </c>
      <c r="J129">
        <v>6661</v>
      </c>
      <c r="K129">
        <v>5848</v>
      </c>
      <c r="L129">
        <v>10219</v>
      </c>
      <c r="O129">
        <v>16.78595</v>
      </c>
      <c r="P129">
        <v>14.64343</v>
      </c>
      <c r="Q129">
        <v>25.33343</v>
      </c>
    </row>
    <row r="130" spans="1:17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37955</v>
      </c>
      <c r="F130">
        <v>37877</v>
      </c>
      <c r="G130">
        <v>38045</v>
      </c>
      <c r="J130">
        <v>6063</v>
      </c>
      <c r="K130">
        <v>5188</v>
      </c>
      <c r="L130">
        <v>9844</v>
      </c>
      <c r="O130">
        <v>15.97418</v>
      </c>
      <c r="P130">
        <v>13.69697</v>
      </c>
      <c r="Q130">
        <v>25.87462</v>
      </c>
    </row>
    <row r="131" spans="1:17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68964</v>
      </c>
      <c r="F131">
        <v>69528</v>
      </c>
      <c r="G131">
        <v>70079</v>
      </c>
      <c r="J131">
        <v>10264</v>
      </c>
      <c r="K131">
        <v>10532</v>
      </c>
      <c r="L131">
        <v>16149</v>
      </c>
      <c r="O131">
        <v>14.88313</v>
      </c>
      <c r="P131">
        <v>15.14785</v>
      </c>
      <c r="Q131">
        <v>23.043990000000001</v>
      </c>
    </row>
    <row r="133" spans="1:17" x14ac:dyDescent="0.3">
      <c r="A133" t="s">
        <v>1278</v>
      </c>
    </row>
    <row r="134" spans="1:17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23811</v>
      </c>
      <c r="F134">
        <v>23904</v>
      </c>
      <c r="G134">
        <v>24023</v>
      </c>
      <c r="J134">
        <v>3733</v>
      </c>
      <c r="K134">
        <v>3506</v>
      </c>
      <c r="L134">
        <v>6371</v>
      </c>
      <c r="O134">
        <v>15.677630000000001</v>
      </c>
      <c r="P134">
        <v>14.667</v>
      </c>
      <c r="Q134">
        <v>26.520420000000001</v>
      </c>
    </row>
    <row r="135" spans="1:17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33504</v>
      </c>
      <c r="F135">
        <v>33882</v>
      </c>
      <c r="G135">
        <v>34425</v>
      </c>
      <c r="J135">
        <v>5710</v>
      </c>
      <c r="K135">
        <v>6034</v>
      </c>
      <c r="L135">
        <v>9050</v>
      </c>
      <c r="O135">
        <v>17.042739999999998</v>
      </c>
      <c r="P135">
        <v>17.808869999999999</v>
      </c>
      <c r="Q135">
        <v>26.28903</v>
      </c>
    </row>
    <row r="136" spans="1:17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25542</v>
      </c>
      <c r="F136">
        <v>25675</v>
      </c>
      <c r="G136">
        <v>25692</v>
      </c>
      <c r="J136">
        <v>4066</v>
      </c>
      <c r="K136">
        <v>2775</v>
      </c>
      <c r="L136">
        <v>6262</v>
      </c>
      <c r="O136">
        <v>15.91888</v>
      </c>
      <c r="P136">
        <v>10.80818</v>
      </c>
      <c r="Q136">
        <v>24.373349999999999</v>
      </c>
    </row>
    <row r="137" spans="1:17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18700</v>
      </c>
      <c r="F137">
        <v>18840</v>
      </c>
      <c r="G137">
        <v>19193</v>
      </c>
      <c r="J137">
        <v>3386</v>
      </c>
      <c r="K137">
        <v>2577</v>
      </c>
      <c r="L137">
        <v>4742</v>
      </c>
      <c r="O137">
        <v>18.106950000000001</v>
      </c>
      <c r="P137">
        <v>13.67834</v>
      </c>
      <c r="Q137">
        <v>24.70692</v>
      </c>
    </row>
    <row r="138" spans="1:17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34032</v>
      </c>
      <c r="F138">
        <v>34033</v>
      </c>
      <c r="G138">
        <v>34226</v>
      </c>
      <c r="J138">
        <v>6968</v>
      </c>
      <c r="K138">
        <v>5167</v>
      </c>
      <c r="L138">
        <v>8867</v>
      </c>
      <c r="O138">
        <v>20.47485</v>
      </c>
      <c r="P138">
        <v>15.182320000000001</v>
      </c>
      <c r="Q138">
        <v>25.907209999999999</v>
      </c>
    </row>
    <row r="140" spans="1:17" x14ac:dyDescent="0.3">
      <c r="A140" t="s">
        <v>1283</v>
      </c>
    </row>
    <row r="141" spans="1:17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174247</v>
      </c>
      <c r="F141">
        <v>173675</v>
      </c>
      <c r="G141">
        <v>174911</v>
      </c>
      <c r="J141">
        <v>23451</v>
      </c>
      <c r="K141">
        <v>28136</v>
      </c>
      <c r="L141">
        <v>39004</v>
      </c>
      <c r="O141">
        <v>13.45848</v>
      </c>
      <c r="P141">
        <v>16.200369999999999</v>
      </c>
      <c r="Q141">
        <v>22.299340000000001</v>
      </c>
    </row>
    <row r="142" spans="1:17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47908</v>
      </c>
      <c r="F142">
        <v>47503</v>
      </c>
      <c r="G142">
        <v>48925</v>
      </c>
      <c r="J142">
        <v>6253</v>
      </c>
      <c r="K142">
        <v>6686</v>
      </c>
      <c r="L142">
        <v>11640</v>
      </c>
      <c r="O142">
        <v>13.052099999999999</v>
      </c>
      <c r="P142">
        <v>14.0749</v>
      </c>
      <c r="Q142">
        <v>23.791519999999998</v>
      </c>
    </row>
    <row r="143" spans="1:17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41580</v>
      </c>
      <c r="F143">
        <v>41103</v>
      </c>
      <c r="G143">
        <v>41644</v>
      </c>
      <c r="J143">
        <v>6269</v>
      </c>
      <c r="K143">
        <v>5869</v>
      </c>
      <c r="L143">
        <v>10850</v>
      </c>
      <c r="O143">
        <v>15.07696</v>
      </c>
      <c r="P143">
        <v>14.27876</v>
      </c>
      <c r="Q143">
        <v>26.054169999999999</v>
      </c>
    </row>
    <row r="144" spans="1:17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51268</v>
      </c>
      <c r="F144">
        <v>52212</v>
      </c>
      <c r="G144">
        <v>53041</v>
      </c>
      <c r="J144">
        <v>6413</v>
      </c>
      <c r="K144">
        <v>6969</v>
      </c>
      <c r="L144">
        <v>11815</v>
      </c>
      <c r="O144">
        <v>12.50878</v>
      </c>
      <c r="P144">
        <v>13.34751</v>
      </c>
      <c r="Q144">
        <v>22.275220000000001</v>
      </c>
    </row>
    <row r="145" spans="1:17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33194</v>
      </c>
      <c r="F145">
        <v>33512</v>
      </c>
      <c r="G145">
        <v>33830</v>
      </c>
      <c r="J145">
        <v>4181</v>
      </c>
      <c r="K145">
        <v>4417</v>
      </c>
      <c r="L145">
        <v>8321</v>
      </c>
      <c r="O145">
        <v>12.595649999999999</v>
      </c>
      <c r="P145">
        <v>13.180350000000001</v>
      </c>
      <c r="Q145">
        <v>24.596509999999999</v>
      </c>
    </row>
    <row r="146" spans="1:17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41866</v>
      </c>
      <c r="F146">
        <v>42589</v>
      </c>
      <c r="G146">
        <v>42994</v>
      </c>
      <c r="J146">
        <v>5618</v>
      </c>
      <c r="K146">
        <v>6597</v>
      </c>
      <c r="L146">
        <v>10144</v>
      </c>
      <c r="O146">
        <v>13.419</v>
      </c>
      <c r="P146">
        <v>15.48992</v>
      </c>
      <c r="Q146">
        <v>23.593990000000002</v>
      </c>
    </row>
    <row r="147" spans="1:17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38383</v>
      </c>
      <c r="F147">
        <v>39203</v>
      </c>
      <c r="G147">
        <v>39829</v>
      </c>
      <c r="J147">
        <v>4691</v>
      </c>
      <c r="K147">
        <v>5241</v>
      </c>
      <c r="L147">
        <v>7956</v>
      </c>
      <c r="O147">
        <v>12.22156</v>
      </c>
      <c r="P147">
        <v>13.368869999999999</v>
      </c>
      <c r="Q147">
        <v>19.975390000000001</v>
      </c>
    </row>
    <row r="149" spans="1:17" x14ac:dyDescent="0.3">
      <c r="A149" t="s">
        <v>1282</v>
      </c>
    </row>
    <row r="150" spans="1:17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83303</v>
      </c>
      <c r="F150">
        <v>83515</v>
      </c>
      <c r="G150">
        <v>84219</v>
      </c>
      <c r="J150">
        <v>13065</v>
      </c>
      <c r="K150">
        <v>14994</v>
      </c>
      <c r="L150">
        <v>20713</v>
      </c>
      <c r="O150">
        <v>15.68371</v>
      </c>
      <c r="P150">
        <v>17.953659999999999</v>
      </c>
      <c r="Q150">
        <v>24.59421</v>
      </c>
    </row>
    <row r="151" spans="1:17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31432</v>
      </c>
      <c r="F151">
        <v>31237</v>
      </c>
      <c r="G151">
        <v>31292</v>
      </c>
      <c r="J151">
        <v>3917</v>
      </c>
      <c r="K151">
        <v>4096</v>
      </c>
      <c r="L151">
        <v>6796</v>
      </c>
      <c r="O151">
        <v>12.461819999999999</v>
      </c>
      <c r="P151">
        <v>13.11265</v>
      </c>
      <c r="Q151">
        <v>21.71801</v>
      </c>
    </row>
    <row r="152" spans="1:17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59154</v>
      </c>
      <c r="F152">
        <v>59028</v>
      </c>
      <c r="G152">
        <v>59190</v>
      </c>
      <c r="J152">
        <v>7670</v>
      </c>
      <c r="K152">
        <v>7490</v>
      </c>
      <c r="L152">
        <v>13096</v>
      </c>
      <c r="O152">
        <v>12.96616</v>
      </c>
      <c r="P152">
        <v>12.688890000000001</v>
      </c>
      <c r="Q152">
        <v>22.125360000000001</v>
      </c>
    </row>
    <row r="153" spans="1:17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105857</v>
      </c>
      <c r="F153">
        <v>106832</v>
      </c>
      <c r="G153">
        <v>108669</v>
      </c>
      <c r="J153">
        <v>14942</v>
      </c>
      <c r="K153">
        <v>13907</v>
      </c>
      <c r="L153">
        <v>22686</v>
      </c>
      <c r="O153">
        <v>14.115270000000001</v>
      </c>
      <c r="P153">
        <v>13.01764</v>
      </c>
      <c r="Q153">
        <v>20.876239999999999</v>
      </c>
    </row>
    <row r="154" spans="1:17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45186</v>
      </c>
      <c r="F154">
        <v>45491</v>
      </c>
      <c r="G154">
        <v>46059</v>
      </c>
      <c r="J154">
        <v>6891</v>
      </c>
      <c r="K154">
        <v>6496</v>
      </c>
      <c r="L154">
        <v>11294</v>
      </c>
      <c r="O154">
        <v>15.250299999999999</v>
      </c>
      <c r="P154">
        <v>14.27975</v>
      </c>
      <c r="Q154">
        <v>24.520720000000001</v>
      </c>
    </row>
    <row r="158" spans="1:17" x14ac:dyDescent="0.3">
      <c r="A158" t="s">
        <v>1286</v>
      </c>
    </row>
    <row r="159" spans="1:17" x14ac:dyDescent="0.3">
      <c r="B159" t="s">
        <v>26</v>
      </c>
      <c r="E159">
        <v>24541</v>
      </c>
      <c r="F159">
        <v>24889</v>
      </c>
      <c r="G159">
        <v>25609</v>
      </c>
      <c r="J159">
        <v>2784</v>
      </c>
      <c r="K159">
        <v>2996</v>
      </c>
      <c r="L159">
        <v>6068</v>
      </c>
      <c r="O159">
        <v>11.344279999999999</v>
      </c>
      <c r="P159">
        <v>12.03745</v>
      </c>
      <c r="Q159">
        <v>23.694790000000001</v>
      </c>
    </row>
    <row r="160" spans="1:17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7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7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70726</v>
      </c>
      <c r="J163">
        <v>8122</v>
      </c>
      <c r="O163">
        <v>11.483750000000001</v>
      </c>
    </row>
    <row r="164" spans="1:17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7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7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7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7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76411</v>
      </c>
      <c r="F169">
        <v>77249</v>
      </c>
      <c r="G169">
        <v>78534</v>
      </c>
      <c r="J169">
        <v>7997</v>
      </c>
      <c r="K169">
        <v>8243</v>
      </c>
      <c r="L169">
        <v>18850</v>
      </c>
      <c r="O169">
        <v>10.465769999999999</v>
      </c>
      <c r="P169">
        <v>10.67069</v>
      </c>
      <c r="Q169">
        <v>24.00234</v>
      </c>
    </row>
    <row r="170" spans="1:17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17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17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17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17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17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7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57587</v>
      </c>
      <c r="F193">
        <v>58139</v>
      </c>
      <c r="G193">
        <v>58316</v>
      </c>
      <c r="J193">
        <v>8752</v>
      </c>
      <c r="K193">
        <v>6893</v>
      </c>
      <c r="L193">
        <v>14964</v>
      </c>
      <c r="O193">
        <v>15.19787</v>
      </c>
      <c r="P193">
        <v>11.856070000000001</v>
      </c>
      <c r="Q193">
        <v>25.6602</v>
      </c>
    </row>
    <row r="194" spans="1:17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17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17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17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17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17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17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92033</v>
      </c>
      <c r="F201">
        <v>91153</v>
      </c>
      <c r="G201">
        <v>92764</v>
      </c>
      <c r="J201">
        <v>12500</v>
      </c>
      <c r="K201">
        <v>10244</v>
      </c>
      <c r="L201">
        <v>22569</v>
      </c>
      <c r="O201">
        <v>13.582079999999999</v>
      </c>
      <c r="P201">
        <v>11.238250000000001</v>
      </c>
      <c r="Q201">
        <v>24.32948</v>
      </c>
    </row>
    <row r="202" spans="1:17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17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17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17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17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17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17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17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17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86126</v>
      </c>
      <c r="F211">
        <v>86405</v>
      </c>
      <c r="G211">
        <v>86958</v>
      </c>
      <c r="J211">
        <v>10371</v>
      </c>
      <c r="K211">
        <v>10530</v>
      </c>
      <c r="L211">
        <v>25403</v>
      </c>
      <c r="O211">
        <v>12.04166</v>
      </c>
      <c r="P211">
        <v>12.18679</v>
      </c>
      <c r="Q211">
        <v>29.212949999999999</v>
      </c>
    </row>
    <row r="212" spans="1:17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17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17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17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17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17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17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17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17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17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7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7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7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7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7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7" x14ac:dyDescent="0.3">
      <c r="A229" t="s">
        <v>1187</v>
      </c>
    </row>
    <row r="230" spans="1:17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7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7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7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7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7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7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7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60083</v>
      </c>
      <c r="F238">
        <v>60266</v>
      </c>
      <c r="G238">
        <v>60549</v>
      </c>
      <c r="J238">
        <v>8667</v>
      </c>
      <c r="K238">
        <v>9158</v>
      </c>
      <c r="L238">
        <v>14391</v>
      </c>
      <c r="O238">
        <v>14.425050000000001</v>
      </c>
      <c r="P238">
        <v>15.195959999999999</v>
      </c>
      <c r="Q238">
        <v>23.767530000000001</v>
      </c>
    </row>
    <row r="239" spans="1:17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17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17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17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17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17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184752</v>
      </c>
      <c r="F245">
        <v>186072</v>
      </c>
      <c r="G245">
        <v>188445</v>
      </c>
      <c r="J245">
        <v>23031</v>
      </c>
      <c r="K245">
        <v>24606</v>
      </c>
      <c r="L245">
        <v>45304</v>
      </c>
      <c r="O245">
        <v>12.4659</v>
      </c>
      <c r="P245">
        <v>13.22391</v>
      </c>
      <c r="Q245">
        <v>24.040970000000002</v>
      </c>
    </row>
    <row r="246" spans="1:17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17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17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17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17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17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17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17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17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17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17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17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17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76228</v>
      </c>
      <c r="F259">
        <v>76966</v>
      </c>
      <c r="G259">
        <v>77946</v>
      </c>
      <c r="J259">
        <v>9002</v>
      </c>
      <c r="K259">
        <v>8485</v>
      </c>
      <c r="L259">
        <v>17170</v>
      </c>
      <c r="O259">
        <v>11.80931</v>
      </c>
      <c r="P259">
        <v>11.02435</v>
      </c>
      <c r="Q259">
        <v>22.02807</v>
      </c>
    </row>
    <row r="260" spans="1:17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17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17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17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17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17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17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163736</v>
      </c>
      <c r="F267">
        <v>165315</v>
      </c>
      <c r="G267">
        <v>166760</v>
      </c>
      <c r="J267">
        <v>18419</v>
      </c>
      <c r="K267">
        <v>18075</v>
      </c>
      <c r="L267">
        <v>38664</v>
      </c>
      <c r="O267">
        <v>11.24921</v>
      </c>
      <c r="P267">
        <v>10.933669999999999</v>
      </c>
      <c r="Q267">
        <v>23.185420000000001</v>
      </c>
    </row>
    <row r="268" spans="1:17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17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17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17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17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17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17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17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17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17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17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17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159229</v>
      </c>
      <c r="F280">
        <v>161040</v>
      </c>
      <c r="G280">
        <v>162498</v>
      </c>
      <c r="J280">
        <v>17673</v>
      </c>
      <c r="K280">
        <v>18083</v>
      </c>
      <c r="L280">
        <v>34764</v>
      </c>
      <c r="O280">
        <v>11.09911</v>
      </c>
      <c r="P280">
        <v>11.22889</v>
      </c>
      <c r="Q280">
        <v>21.39349</v>
      </c>
    </row>
    <row r="281" spans="1:17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17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17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17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17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17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17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17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17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17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17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200903</v>
      </c>
      <c r="F292">
        <v>203511</v>
      </c>
      <c r="G292">
        <v>206905</v>
      </c>
      <c r="J292">
        <v>28592</v>
      </c>
      <c r="K292">
        <v>31177</v>
      </c>
      <c r="L292">
        <v>50482</v>
      </c>
      <c r="O292">
        <v>14.23174</v>
      </c>
      <c r="P292">
        <v>15.319570000000001</v>
      </c>
      <c r="Q292">
        <v>24.39864</v>
      </c>
    </row>
    <row r="293" spans="1:17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17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17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17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17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17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17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17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17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17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17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17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17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154437</v>
      </c>
      <c r="F306">
        <v>154725</v>
      </c>
      <c r="G306">
        <v>156803</v>
      </c>
      <c r="J306">
        <v>20400</v>
      </c>
      <c r="K306">
        <v>19201</v>
      </c>
      <c r="L306">
        <v>34598</v>
      </c>
      <c r="O306">
        <v>13.20927</v>
      </c>
      <c r="P306">
        <v>12.40976</v>
      </c>
      <c r="Q306">
        <v>22.064630000000001</v>
      </c>
    </row>
    <row r="307" spans="1:17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17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17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17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17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17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17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17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17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17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17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17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17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86842</v>
      </c>
      <c r="F320">
        <v>87637</v>
      </c>
      <c r="G320">
        <v>88615</v>
      </c>
      <c r="J320">
        <v>10568</v>
      </c>
      <c r="K320">
        <v>9027</v>
      </c>
      <c r="L320">
        <v>21193</v>
      </c>
      <c r="O320">
        <v>12.169230000000001</v>
      </c>
      <c r="P320">
        <v>10.30044</v>
      </c>
      <c r="Q320">
        <v>23.91582</v>
      </c>
    </row>
    <row r="321" spans="1:17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17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17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17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17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17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17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17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91090</v>
      </c>
      <c r="F329">
        <v>91854</v>
      </c>
      <c r="G329">
        <v>93322</v>
      </c>
      <c r="J329">
        <v>13080</v>
      </c>
      <c r="K329">
        <v>11931</v>
      </c>
      <c r="L329">
        <v>25301</v>
      </c>
      <c r="O329">
        <v>14.35942</v>
      </c>
      <c r="P329">
        <v>12.989089999999999</v>
      </c>
      <c r="Q329">
        <v>27.111509999999999</v>
      </c>
    </row>
    <row r="330" spans="1:17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17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17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17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17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17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17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17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99691</v>
      </c>
      <c r="F338">
        <v>99996</v>
      </c>
      <c r="G338">
        <v>101262</v>
      </c>
      <c r="J338">
        <v>13300</v>
      </c>
      <c r="K338">
        <v>13927</v>
      </c>
      <c r="L338">
        <v>28047</v>
      </c>
      <c r="O338">
        <v>13.34122</v>
      </c>
      <c r="P338">
        <v>13.92756</v>
      </c>
      <c r="Q338">
        <v>27.69746</v>
      </c>
    </row>
    <row r="339" spans="1:17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17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17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17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17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17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17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17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101821</v>
      </c>
      <c r="F347">
        <v>102795</v>
      </c>
      <c r="J347">
        <v>12717</v>
      </c>
      <c r="K347">
        <v>11920</v>
      </c>
      <c r="O347">
        <v>12.489570000000001</v>
      </c>
      <c r="P347">
        <v>11.595890000000001</v>
      </c>
    </row>
    <row r="348" spans="1:17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17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17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17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17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17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17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17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G355">
        <v>56706</v>
      </c>
      <c r="L355">
        <v>13160</v>
      </c>
      <c r="Q355">
        <v>23.207419999999999</v>
      </c>
    </row>
    <row r="356" spans="1:17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17" x14ac:dyDescent="0.3">
      <c r="A358" t="s">
        <v>194</v>
      </c>
    </row>
    <row r="359" spans="1:17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7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7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7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7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7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7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69578</v>
      </c>
      <c r="F366">
        <v>69924</v>
      </c>
      <c r="G366">
        <v>70115</v>
      </c>
      <c r="J366">
        <v>10118</v>
      </c>
      <c r="K366">
        <v>7869</v>
      </c>
      <c r="L366">
        <v>18142</v>
      </c>
      <c r="O366">
        <v>14.54195</v>
      </c>
      <c r="P366">
        <v>11.25365</v>
      </c>
      <c r="Q366">
        <v>25.87463</v>
      </c>
    </row>
    <row r="367" spans="1:17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17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17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17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17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17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17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17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102894</v>
      </c>
      <c r="F375">
        <v>103733</v>
      </c>
      <c r="G375">
        <v>105544</v>
      </c>
      <c r="J375">
        <v>13973</v>
      </c>
      <c r="K375">
        <v>12182</v>
      </c>
      <c r="L375">
        <v>25063</v>
      </c>
      <c r="O375">
        <v>13.57999</v>
      </c>
      <c r="P375">
        <v>11.74361</v>
      </c>
      <c r="Q375">
        <v>23.746490000000001</v>
      </c>
    </row>
    <row r="376" spans="1:17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17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17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17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17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17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17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17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80413</v>
      </c>
      <c r="F384">
        <v>79849</v>
      </c>
      <c r="G384">
        <v>82159</v>
      </c>
      <c r="J384">
        <v>10006</v>
      </c>
      <c r="K384">
        <v>8931</v>
      </c>
      <c r="L384">
        <v>19976</v>
      </c>
      <c r="O384">
        <v>12.44326</v>
      </c>
      <c r="P384">
        <v>11.18486</v>
      </c>
      <c r="Q384">
        <v>24.313829999999999</v>
      </c>
    </row>
    <row r="385" spans="1:17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17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17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17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17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17" x14ac:dyDescent="0.3">
      <c r="A391" t="s">
        <v>233</v>
      </c>
    </row>
    <row r="392" spans="1:17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7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7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7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7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7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62344</v>
      </c>
      <c r="F398">
        <v>63088</v>
      </c>
      <c r="G398">
        <v>63421</v>
      </c>
      <c r="J398">
        <v>8958</v>
      </c>
      <c r="K398">
        <v>7980</v>
      </c>
      <c r="L398">
        <v>15819</v>
      </c>
      <c r="O398">
        <v>14.36866</v>
      </c>
      <c r="P398">
        <v>12.648999999999999</v>
      </c>
      <c r="Q398">
        <v>24.94284</v>
      </c>
    </row>
    <row r="399" spans="1:17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17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17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17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7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7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17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105803</v>
      </c>
      <c r="F406">
        <v>106137</v>
      </c>
      <c r="G406">
        <v>107040</v>
      </c>
      <c r="J406">
        <v>14163</v>
      </c>
      <c r="K406">
        <v>12148</v>
      </c>
      <c r="L406">
        <v>27175</v>
      </c>
      <c r="O406">
        <v>13.386200000000001</v>
      </c>
      <c r="P406">
        <v>11.44558</v>
      </c>
      <c r="Q406">
        <v>25.387709999999998</v>
      </c>
    </row>
    <row r="407" spans="1:17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17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17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17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17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17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17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17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17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87982</v>
      </c>
      <c r="F416">
        <v>88085</v>
      </c>
      <c r="G416">
        <v>88357</v>
      </c>
      <c r="J416">
        <v>10500</v>
      </c>
      <c r="K416">
        <v>11011</v>
      </c>
      <c r="L416">
        <v>23265</v>
      </c>
      <c r="O416">
        <v>11.93426</v>
      </c>
      <c r="P416">
        <v>12.50043</v>
      </c>
      <c r="Q416">
        <v>26.330680000000001</v>
      </c>
    </row>
    <row r="417" spans="1:17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17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7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17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17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7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7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7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17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17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136012</v>
      </c>
      <c r="F427">
        <v>137207</v>
      </c>
      <c r="G427">
        <v>138923</v>
      </c>
      <c r="J427">
        <v>14490</v>
      </c>
      <c r="K427">
        <v>14140</v>
      </c>
      <c r="L427">
        <v>30674</v>
      </c>
      <c r="O427">
        <v>10.65347</v>
      </c>
      <c r="P427">
        <v>10.3056</v>
      </c>
      <c r="Q427">
        <v>22.07986</v>
      </c>
    </row>
    <row r="428" spans="1:17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17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17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17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17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17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17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17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17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17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17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17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72134</v>
      </c>
      <c r="F440">
        <v>72704</v>
      </c>
      <c r="G440">
        <v>74123</v>
      </c>
      <c r="J440">
        <v>9007</v>
      </c>
      <c r="K440">
        <v>9145</v>
      </c>
      <c r="L440">
        <v>19451</v>
      </c>
      <c r="O440">
        <v>12.48648</v>
      </c>
      <c r="P440">
        <v>12.5784</v>
      </c>
      <c r="Q440">
        <v>26.241520000000001</v>
      </c>
    </row>
    <row r="441" spans="1:17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17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17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17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17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17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101471</v>
      </c>
      <c r="F447">
        <v>102407</v>
      </c>
      <c r="G447">
        <v>103403</v>
      </c>
      <c r="J447">
        <v>11967</v>
      </c>
      <c r="K447">
        <v>11293</v>
      </c>
      <c r="L447">
        <v>23897</v>
      </c>
      <c r="O447">
        <v>11.793519999999999</v>
      </c>
      <c r="P447">
        <v>11.027570000000001</v>
      </c>
      <c r="Q447">
        <v>23.11055</v>
      </c>
    </row>
    <row r="448" spans="1:17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17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17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17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17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17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17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17" x14ac:dyDescent="0.3">
      <c r="A456" t="s">
        <v>307</v>
      </c>
      <c r="B456" t="s">
        <v>307</v>
      </c>
      <c r="E456">
        <v>60070</v>
      </c>
      <c r="F456">
        <v>60385</v>
      </c>
      <c r="G456">
        <v>60898</v>
      </c>
      <c r="J456">
        <v>7250</v>
      </c>
      <c r="K456">
        <v>6504</v>
      </c>
      <c r="L456">
        <v>15004</v>
      </c>
      <c r="O456">
        <v>12.06925</v>
      </c>
      <c r="P456">
        <v>10.77089</v>
      </c>
      <c r="Q456">
        <v>24.637920000000001</v>
      </c>
    </row>
    <row r="457" spans="1:17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7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7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7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7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69434</v>
      </c>
      <c r="F462">
        <v>68685</v>
      </c>
      <c r="G462">
        <v>70383</v>
      </c>
      <c r="J462">
        <v>9458</v>
      </c>
      <c r="K462">
        <v>8411</v>
      </c>
      <c r="L462">
        <v>17939</v>
      </c>
      <c r="O462">
        <v>13.62157</v>
      </c>
      <c r="P462">
        <v>12.245760000000001</v>
      </c>
      <c r="Q462">
        <v>25.487690000000001</v>
      </c>
    </row>
    <row r="463" spans="1:17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17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17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17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17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17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17" x14ac:dyDescent="0.3">
      <c r="B474" t="s">
        <v>8</v>
      </c>
      <c r="C474" t="s">
        <v>8</v>
      </c>
      <c r="E474">
        <f>SUMIFS(E10:E468,$C10:$C468,$C474,$D10:$D468,"UA")+SUMIFS(E10:E468,$C10:$C468,$C474,$D10:$D468,"L")+SUMIFS(E10:E468,$C10:$C468,$C474,$D10:$D468,"MD")+SUMIFS(E10:E468,$C10:$C468,$C474,$D10:$D468,"SC")</f>
        <v>1127790</v>
      </c>
      <c r="F474">
        <f t="shared" ref="F474:G474" si="0">SUMIFS(F10:F468,$C10:$C468,$C474,$D10:$D468,"UA")+SUMIFS(F10:F468,$C10:$C468,$C474,$D10:$D468,"L")+SUMIFS(F10:F468,$C10:$C468,$C474,$D10:$D468,"MD")+SUMIFS(F10:F468,$C10:$C468,$C474,$D10:$D468,"SC")</f>
        <v>1132806</v>
      </c>
      <c r="G474">
        <f t="shared" si="0"/>
        <v>1142523</v>
      </c>
      <c r="J474">
        <f>SUMIFS(J10:J468,$C10:$C468,$C474,$D10:$D468,"UA")+SUMIFS(J10:J468,$C10:$C468,$C474,$D10:$D468,"L")+SUMIFS(J10:J468,$C10:$C468,$C474,$D10:$D468,"MD")+SUMIFS(J10:J468,$C10:$C468,$C474,$D10:$D468,"SC")</f>
        <v>149586</v>
      </c>
      <c r="K474">
        <f t="shared" ref="K474:L474" si="1">SUMIFS(K10:K468,$C10:$C468,$C474,$D10:$D468,"UA")+SUMIFS(K10:K468,$C10:$C468,$C474,$D10:$D468,"L")+SUMIFS(K10:K468,$C10:$C468,$C474,$D10:$D468,"MD")+SUMIFS(K10:K468,$C10:$C468,$C474,$D10:$D468,"SC")</f>
        <v>137850</v>
      </c>
      <c r="L474">
        <f t="shared" si="1"/>
        <v>300729</v>
      </c>
      <c r="O474">
        <f>100*J474/E474</f>
        <v>13.263639507355093</v>
      </c>
      <c r="P474">
        <f t="shared" ref="P474:Q474" si="2">100*K474/F474</f>
        <v>12.168897410501003</v>
      </c>
      <c r="Q474">
        <f t="shared" si="2"/>
        <v>26.321483243663366</v>
      </c>
    </row>
    <row r="475" spans="2:17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34714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34851.416666666664</v>
      </c>
      <c r="G475">
        <f t="shared" si="3"/>
        <v>35006.583333333336</v>
      </c>
      <c r="J475">
        <f t="shared" si="3"/>
        <v>4708.666666666667</v>
      </c>
      <c r="K475">
        <f t="shared" si="3"/>
        <v>4211.25</v>
      </c>
      <c r="L475">
        <f t="shared" si="3"/>
        <v>9246.8333333333339</v>
      </c>
      <c r="O475">
        <f t="shared" si="3"/>
        <v>13.547124166666663</v>
      </c>
    </row>
    <row r="476" spans="2:17" x14ac:dyDescent="0.3">
      <c r="E476">
        <f>AVERAGEIF($C10:$C468,$C474,E10:E468)</f>
        <v>53704.285714285717</v>
      </c>
      <c r="F476">
        <f t="shared" ref="F476:O476" si="4">AVERAGEIF($C10:$C468,$C474,F10:F468)</f>
        <v>53943.142857142855</v>
      </c>
      <c r="G476">
        <f t="shared" si="4"/>
        <v>54405.857142857145</v>
      </c>
      <c r="J476">
        <f t="shared" si="4"/>
        <v>7123.1428571428569</v>
      </c>
      <c r="K476">
        <f t="shared" si="4"/>
        <v>6564.2857142857147</v>
      </c>
      <c r="L476">
        <f t="shared" si="4"/>
        <v>14320.428571428571</v>
      </c>
      <c r="O476">
        <f t="shared" si="4"/>
        <v>13.393312380952379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6341E-0955-402D-BBBD-435DF30A0707}">
  <sheetPr codeName="Sheet8"/>
  <dimension ref="A1:Q509"/>
  <sheetViews>
    <sheetView topLeftCell="E462" zoomScaleNormal="100" workbookViewId="0">
      <selection activeCell="O474" sqref="O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15.44140625" customWidth="1"/>
    <col min="16" max="16" width="17.88671875" bestFit="1" customWidth="1"/>
    <col min="17" max="17" width="15" customWidth="1"/>
  </cols>
  <sheetData>
    <row r="1" spans="1:17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</row>
    <row r="2" spans="1:17" x14ac:dyDescent="0.3">
      <c r="E2" t="s">
        <v>1356</v>
      </c>
      <c r="J2" t="s">
        <v>1357</v>
      </c>
      <c r="O2" t="s">
        <v>1353</v>
      </c>
    </row>
    <row r="3" spans="1:17" x14ac:dyDescent="0.3">
      <c r="E3">
        <v>201920</v>
      </c>
      <c r="F3">
        <v>202021</v>
      </c>
      <c r="G3">
        <v>202122</v>
      </c>
      <c r="J3">
        <v>201920</v>
      </c>
      <c r="K3">
        <v>202021</v>
      </c>
      <c r="L3">
        <v>202122</v>
      </c>
      <c r="O3">
        <v>201920</v>
      </c>
      <c r="P3">
        <v>202021</v>
      </c>
      <c r="Q3">
        <v>202122</v>
      </c>
    </row>
    <row r="4" spans="1:17" x14ac:dyDescent="0.3">
      <c r="A4" t="s">
        <v>1284</v>
      </c>
      <c r="B4" t="s">
        <v>1285</v>
      </c>
      <c r="E4" t="s">
        <v>1358</v>
      </c>
      <c r="J4" t="s">
        <v>1358</v>
      </c>
      <c r="O4" t="s">
        <v>1358</v>
      </c>
      <c r="P4" s="27"/>
    </row>
    <row r="6" spans="1:17" x14ac:dyDescent="0.3">
      <c r="A6" t="s">
        <v>3</v>
      </c>
      <c r="B6" t="s">
        <v>3</v>
      </c>
      <c r="E6">
        <v>1248068</v>
      </c>
      <c r="F6">
        <v>1490040</v>
      </c>
      <c r="G6">
        <v>1674068</v>
      </c>
      <c r="J6">
        <v>296624</v>
      </c>
      <c r="K6">
        <v>358460</v>
      </c>
      <c r="L6">
        <v>562529</v>
      </c>
      <c r="O6">
        <v>23.766649999999998</v>
      </c>
      <c r="P6">
        <v>24.05707</v>
      </c>
      <c r="Q6">
        <v>33.602519999999998</v>
      </c>
    </row>
    <row r="8" spans="1:17" x14ac:dyDescent="0.3">
      <c r="A8" t="s">
        <v>1325</v>
      </c>
    </row>
    <row r="10" spans="1:17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3103</v>
      </c>
      <c r="F10">
        <v>3590</v>
      </c>
      <c r="G10">
        <v>3933</v>
      </c>
      <c r="J10">
        <v>836</v>
      </c>
      <c r="K10">
        <v>914</v>
      </c>
      <c r="L10">
        <v>1569</v>
      </c>
      <c r="O10">
        <v>26.941669999999998</v>
      </c>
      <c r="P10">
        <v>25.459610000000001</v>
      </c>
      <c r="Q10">
        <v>39.893210000000003</v>
      </c>
    </row>
    <row r="11" spans="1:17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3762</v>
      </c>
      <c r="F11">
        <v>4365</v>
      </c>
      <c r="G11">
        <v>4987</v>
      </c>
      <c r="J11">
        <v>799</v>
      </c>
      <c r="K11">
        <v>1017</v>
      </c>
      <c r="L11">
        <v>1674</v>
      </c>
      <c r="O11">
        <v>21.238700000000001</v>
      </c>
      <c r="P11">
        <v>23.298970000000001</v>
      </c>
      <c r="Q11">
        <v>33.567270000000001</v>
      </c>
    </row>
    <row r="12" spans="1:17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4633</v>
      </c>
      <c r="F12">
        <v>5440</v>
      </c>
      <c r="G12">
        <v>6000</v>
      </c>
      <c r="J12">
        <v>994</v>
      </c>
      <c r="K12">
        <v>1275</v>
      </c>
      <c r="L12">
        <v>1928</v>
      </c>
      <c r="O12">
        <v>21.45478</v>
      </c>
      <c r="P12">
        <v>23.4375</v>
      </c>
      <c r="Q12">
        <v>32.133330000000001</v>
      </c>
    </row>
    <row r="13" spans="1:17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5525</v>
      </c>
      <c r="F13">
        <v>6567</v>
      </c>
      <c r="G13">
        <v>7189</v>
      </c>
      <c r="J13">
        <v>1338</v>
      </c>
      <c r="K13">
        <v>1371</v>
      </c>
      <c r="L13">
        <v>2293</v>
      </c>
      <c r="O13">
        <v>24.217189999999999</v>
      </c>
      <c r="P13">
        <v>20.877109999999998</v>
      </c>
      <c r="Q13">
        <v>31.895949999999999</v>
      </c>
    </row>
    <row r="14" spans="1:17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17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6317</v>
      </c>
      <c r="F15">
        <v>7692</v>
      </c>
      <c r="G15">
        <v>8611</v>
      </c>
      <c r="J15">
        <v>1561</v>
      </c>
      <c r="K15">
        <v>1881</v>
      </c>
      <c r="L15">
        <v>3304</v>
      </c>
      <c r="O15">
        <v>24.711099999999998</v>
      </c>
      <c r="P15">
        <v>24.453980000000001</v>
      </c>
      <c r="Q15">
        <v>38.369529999999997</v>
      </c>
    </row>
    <row r="16" spans="1:17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1433</v>
      </c>
      <c r="F16">
        <v>1673</v>
      </c>
      <c r="G16">
        <v>1911</v>
      </c>
      <c r="J16">
        <v>303</v>
      </c>
      <c r="K16">
        <v>357</v>
      </c>
      <c r="L16">
        <v>658</v>
      </c>
      <c r="O16">
        <v>21.144449999999999</v>
      </c>
      <c r="P16">
        <v>21.338909999999998</v>
      </c>
      <c r="Q16">
        <v>34.432229999999997</v>
      </c>
    </row>
    <row r="17" spans="2:17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4826</v>
      </c>
      <c r="F17">
        <v>5797</v>
      </c>
      <c r="G17">
        <v>6217</v>
      </c>
      <c r="J17">
        <v>1296</v>
      </c>
      <c r="K17">
        <v>1581</v>
      </c>
      <c r="L17">
        <v>2311</v>
      </c>
      <c r="O17">
        <v>26.85454</v>
      </c>
      <c r="P17">
        <v>27.272729999999999</v>
      </c>
      <c r="Q17">
        <v>37.172269999999997</v>
      </c>
    </row>
    <row r="18" spans="2:17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11928</v>
      </c>
      <c r="F18">
        <v>13794</v>
      </c>
      <c r="G18">
        <v>14906</v>
      </c>
      <c r="J18">
        <v>2943</v>
      </c>
      <c r="K18">
        <v>3867</v>
      </c>
      <c r="L18">
        <v>5343</v>
      </c>
      <c r="O18">
        <v>24.67304</v>
      </c>
      <c r="P18">
        <v>28.033930000000002</v>
      </c>
      <c r="Q18">
        <v>35.844630000000002</v>
      </c>
    </row>
    <row r="19" spans="2:17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F19">
        <v>8096</v>
      </c>
      <c r="G19">
        <v>9575</v>
      </c>
      <c r="K19">
        <v>1967</v>
      </c>
      <c r="L19">
        <v>3563</v>
      </c>
      <c r="P19">
        <v>24.295950000000001</v>
      </c>
      <c r="Q19">
        <v>37.211489999999998</v>
      </c>
    </row>
    <row r="20" spans="2:17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3715</v>
      </c>
      <c r="F20">
        <v>4527</v>
      </c>
      <c r="G20">
        <v>5183</v>
      </c>
      <c r="J20">
        <v>1007</v>
      </c>
      <c r="K20">
        <v>1305</v>
      </c>
      <c r="L20">
        <v>2126</v>
      </c>
      <c r="O20">
        <v>27.10633</v>
      </c>
      <c r="P20">
        <v>28.82704</v>
      </c>
      <c r="Q20">
        <v>41.018720000000002</v>
      </c>
    </row>
    <row r="21" spans="2:17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5419</v>
      </c>
      <c r="F21">
        <v>6652</v>
      </c>
      <c r="G21">
        <v>7377</v>
      </c>
      <c r="J21">
        <v>1477</v>
      </c>
      <c r="K21">
        <v>1750</v>
      </c>
      <c r="L21">
        <v>2858</v>
      </c>
      <c r="O21">
        <v>27.255949999999999</v>
      </c>
      <c r="P21">
        <v>26.307880000000001</v>
      </c>
      <c r="Q21">
        <v>38.742040000000003</v>
      </c>
    </row>
    <row r="22" spans="2:17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6674</v>
      </c>
      <c r="F22">
        <v>7891</v>
      </c>
      <c r="G22">
        <v>8541</v>
      </c>
      <c r="J22">
        <v>1902</v>
      </c>
      <c r="K22">
        <v>1899</v>
      </c>
      <c r="L22">
        <v>3315</v>
      </c>
      <c r="O22">
        <v>28.498650000000001</v>
      </c>
      <c r="P22">
        <v>24.065390000000001</v>
      </c>
      <c r="Q22">
        <v>38.81279</v>
      </c>
    </row>
    <row r="23" spans="2:17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10123</v>
      </c>
      <c r="F23">
        <v>12282</v>
      </c>
      <c r="G23">
        <v>13768</v>
      </c>
      <c r="J23">
        <v>2644</v>
      </c>
      <c r="K23">
        <v>2991</v>
      </c>
      <c r="L23">
        <v>5705</v>
      </c>
      <c r="O23">
        <v>26.118739999999999</v>
      </c>
      <c r="P23">
        <v>24.352709999999998</v>
      </c>
      <c r="Q23">
        <v>41.436660000000003</v>
      </c>
    </row>
    <row r="24" spans="2:17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15261</v>
      </c>
      <c r="F24">
        <v>17621</v>
      </c>
      <c r="G24">
        <v>19312</v>
      </c>
      <c r="J24">
        <v>3793</v>
      </c>
      <c r="K24">
        <v>4245</v>
      </c>
      <c r="L24">
        <v>7077</v>
      </c>
      <c r="O24">
        <v>24.854199999999999</v>
      </c>
      <c r="P24">
        <v>24.09057</v>
      </c>
      <c r="Q24">
        <v>36.645609999999998</v>
      </c>
    </row>
    <row r="25" spans="2:17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3080</v>
      </c>
      <c r="F25">
        <v>3624</v>
      </c>
      <c r="G25">
        <v>3771</v>
      </c>
      <c r="J25">
        <v>706</v>
      </c>
      <c r="K25">
        <v>777</v>
      </c>
      <c r="L25">
        <v>1292</v>
      </c>
      <c r="O25">
        <v>22.922080000000001</v>
      </c>
      <c r="P25">
        <v>21.4404</v>
      </c>
      <c r="Q25">
        <v>34.261470000000003</v>
      </c>
    </row>
    <row r="26" spans="2:17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8009</v>
      </c>
      <c r="F26">
        <v>9933</v>
      </c>
      <c r="G26">
        <v>11342</v>
      </c>
      <c r="J26">
        <v>1935</v>
      </c>
      <c r="K26">
        <v>2319</v>
      </c>
      <c r="L26">
        <v>3564</v>
      </c>
      <c r="O26">
        <v>24.160319999999999</v>
      </c>
      <c r="P26">
        <v>23.346419999999998</v>
      </c>
      <c r="Q26">
        <v>31.423030000000001</v>
      </c>
    </row>
    <row r="27" spans="2:17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6646</v>
      </c>
      <c r="F27">
        <v>7483</v>
      </c>
      <c r="G27">
        <v>8009</v>
      </c>
      <c r="J27">
        <v>1550</v>
      </c>
      <c r="K27">
        <v>1836</v>
      </c>
      <c r="L27">
        <v>3168</v>
      </c>
      <c r="O27">
        <v>23.322299999999998</v>
      </c>
      <c r="P27">
        <v>24.535609999999998</v>
      </c>
      <c r="Q27">
        <v>39.555500000000002</v>
      </c>
    </row>
    <row r="28" spans="2:17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5991</v>
      </c>
      <c r="F28">
        <v>6922</v>
      </c>
      <c r="G28">
        <v>7719</v>
      </c>
      <c r="J28">
        <v>1546</v>
      </c>
      <c r="K28">
        <v>1610</v>
      </c>
      <c r="L28">
        <v>2878</v>
      </c>
      <c r="O28">
        <v>25.80537</v>
      </c>
      <c r="P28">
        <v>23.259170000000001</v>
      </c>
      <c r="Q28">
        <v>37.284619999999997</v>
      </c>
    </row>
    <row r="29" spans="2:17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5342</v>
      </c>
      <c r="F29">
        <v>6101</v>
      </c>
      <c r="G29">
        <v>6529</v>
      </c>
      <c r="J29">
        <v>1452</v>
      </c>
      <c r="K29">
        <v>1441</v>
      </c>
      <c r="L29">
        <v>2427</v>
      </c>
      <c r="O29">
        <v>27.18083</v>
      </c>
      <c r="P29">
        <v>23.61908</v>
      </c>
      <c r="Q29">
        <v>37.172609999999999</v>
      </c>
    </row>
    <row r="30" spans="2:17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4242</v>
      </c>
      <c r="F30">
        <v>4745</v>
      </c>
      <c r="G30">
        <v>4952</v>
      </c>
      <c r="J30">
        <v>1021</v>
      </c>
      <c r="K30">
        <v>1147</v>
      </c>
      <c r="L30">
        <v>1524</v>
      </c>
      <c r="O30">
        <v>24.068840000000002</v>
      </c>
      <c r="P30">
        <v>24.172809999999998</v>
      </c>
      <c r="Q30">
        <v>30.77544</v>
      </c>
    </row>
    <row r="31" spans="2:17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2442</v>
      </c>
      <c r="F31">
        <v>2972</v>
      </c>
      <c r="G31">
        <v>3469</v>
      </c>
      <c r="J31">
        <v>581</v>
      </c>
      <c r="K31">
        <v>683</v>
      </c>
      <c r="L31">
        <v>1270</v>
      </c>
      <c r="O31">
        <v>23.791969999999999</v>
      </c>
      <c r="P31">
        <v>22.981159999999999</v>
      </c>
      <c r="Q31">
        <v>36.609969999999997</v>
      </c>
    </row>
    <row r="32" spans="2:17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2609</v>
      </c>
      <c r="F32">
        <v>3093</v>
      </c>
      <c r="G32">
        <v>3516</v>
      </c>
      <c r="J32">
        <v>578</v>
      </c>
      <c r="K32">
        <v>723</v>
      </c>
      <c r="L32">
        <v>1271</v>
      </c>
      <c r="O32">
        <v>22.15408</v>
      </c>
      <c r="P32">
        <v>23.375360000000001</v>
      </c>
      <c r="Q32">
        <v>36.149030000000003</v>
      </c>
    </row>
    <row r="33" spans="2:17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4</v>
      </c>
      <c r="F33">
        <v>5</v>
      </c>
      <c r="G33">
        <v>5</v>
      </c>
      <c r="J33">
        <v>1</v>
      </c>
      <c r="K33">
        <v>0</v>
      </c>
      <c r="L33">
        <v>3</v>
      </c>
      <c r="O33">
        <v>25</v>
      </c>
      <c r="P33">
        <v>0</v>
      </c>
      <c r="Q33">
        <v>60</v>
      </c>
    </row>
    <row r="34" spans="2:17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9271</v>
      </c>
      <c r="F34">
        <v>10948</v>
      </c>
      <c r="G34">
        <v>11826</v>
      </c>
      <c r="J34">
        <v>2093</v>
      </c>
      <c r="K34">
        <v>3067</v>
      </c>
      <c r="L34">
        <v>3809</v>
      </c>
      <c r="O34">
        <v>22.575769999999999</v>
      </c>
      <c r="P34">
        <v>28.014250000000001</v>
      </c>
      <c r="Q34">
        <v>32.208689999999997</v>
      </c>
    </row>
    <row r="35" spans="2:17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10094</v>
      </c>
      <c r="F35">
        <v>12109</v>
      </c>
      <c r="G35">
        <v>13502</v>
      </c>
      <c r="J35">
        <v>2290</v>
      </c>
      <c r="K35">
        <v>2734</v>
      </c>
      <c r="L35">
        <v>4027</v>
      </c>
      <c r="O35">
        <v>22.68674</v>
      </c>
      <c r="P35">
        <v>22.578250000000001</v>
      </c>
      <c r="Q35">
        <v>29.825209999999998</v>
      </c>
    </row>
    <row r="36" spans="2:17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6494</v>
      </c>
      <c r="F36">
        <v>7972</v>
      </c>
      <c r="G36">
        <v>9104</v>
      </c>
      <c r="J36">
        <v>1194</v>
      </c>
      <c r="K36">
        <v>1627</v>
      </c>
      <c r="L36">
        <v>2554</v>
      </c>
      <c r="O36">
        <v>18.386199999999999</v>
      </c>
      <c r="P36">
        <v>20.408930000000002</v>
      </c>
      <c r="Q36">
        <v>28.053599999999999</v>
      </c>
    </row>
    <row r="37" spans="2:17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6369</v>
      </c>
      <c r="F37">
        <v>8338</v>
      </c>
      <c r="G37">
        <v>9508</v>
      </c>
      <c r="J37">
        <v>1622</v>
      </c>
      <c r="K37">
        <v>2378</v>
      </c>
      <c r="L37">
        <v>3552</v>
      </c>
      <c r="O37">
        <v>25.467110000000002</v>
      </c>
      <c r="P37">
        <v>28.520029999999998</v>
      </c>
      <c r="Q37">
        <v>37.35801</v>
      </c>
    </row>
    <row r="38" spans="2:17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6681</v>
      </c>
      <c r="F38">
        <v>7837</v>
      </c>
      <c r="G38">
        <v>8720</v>
      </c>
      <c r="J38">
        <v>1553</v>
      </c>
      <c r="K38">
        <v>1862</v>
      </c>
      <c r="L38">
        <v>2888</v>
      </c>
      <c r="O38">
        <v>23.24502</v>
      </c>
      <c r="P38">
        <v>23.75909</v>
      </c>
      <c r="Q38">
        <v>33.11927</v>
      </c>
    </row>
    <row r="39" spans="2:17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6191</v>
      </c>
      <c r="F39">
        <v>7518</v>
      </c>
      <c r="G39">
        <v>8678</v>
      </c>
      <c r="J39">
        <v>1487</v>
      </c>
      <c r="K39">
        <v>1750</v>
      </c>
      <c r="L39">
        <v>2746</v>
      </c>
      <c r="O39">
        <v>24.018740000000001</v>
      </c>
      <c r="P39">
        <v>23.277470000000001</v>
      </c>
      <c r="Q39">
        <v>31.643239999999999</v>
      </c>
    </row>
    <row r="40" spans="2:17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4754</v>
      </c>
      <c r="F40">
        <v>5827</v>
      </c>
      <c r="G40">
        <v>6528</v>
      </c>
      <c r="J40">
        <v>1071</v>
      </c>
      <c r="K40">
        <v>1392</v>
      </c>
      <c r="L40">
        <v>2172</v>
      </c>
      <c r="O40">
        <v>22.528400000000001</v>
      </c>
      <c r="P40">
        <v>23.88879</v>
      </c>
      <c r="Q40">
        <v>33.272060000000003</v>
      </c>
    </row>
    <row r="41" spans="2:17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4325</v>
      </c>
      <c r="F41">
        <v>5224</v>
      </c>
      <c r="G41">
        <v>5908</v>
      </c>
      <c r="J41">
        <v>1135</v>
      </c>
      <c r="K41">
        <v>1337</v>
      </c>
      <c r="L41">
        <v>2251</v>
      </c>
      <c r="O41">
        <v>26.24277</v>
      </c>
      <c r="P41">
        <v>25.593419999999998</v>
      </c>
      <c r="Q41">
        <v>38.100879999999997</v>
      </c>
    </row>
    <row r="42" spans="2:17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3158</v>
      </c>
      <c r="F42">
        <v>3792</v>
      </c>
      <c r="G42">
        <v>4262</v>
      </c>
      <c r="J42">
        <v>949</v>
      </c>
      <c r="K42">
        <v>1095</v>
      </c>
      <c r="L42">
        <v>1673</v>
      </c>
      <c r="O42">
        <v>30.050660000000001</v>
      </c>
      <c r="P42">
        <v>28.876580000000001</v>
      </c>
      <c r="Q42">
        <v>39.253869999999999</v>
      </c>
    </row>
    <row r="43" spans="2:17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6699</v>
      </c>
      <c r="F43">
        <v>7871</v>
      </c>
      <c r="G43">
        <v>8617</v>
      </c>
      <c r="J43">
        <v>1898</v>
      </c>
      <c r="K43">
        <v>1914</v>
      </c>
      <c r="L43">
        <v>3216</v>
      </c>
      <c r="O43">
        <v>28.33259</v>
      </c>
      <c r="P43">
        <v>24.31711</v>
      </c>
      <c r="Q43">
        <v>37.321570000000001</v>
      </c>
    </row>
    <row r="44" spans="2:17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11564</v>
      </c>
      <c r="F44">
        <v>13384</v>
      </c>
      <c r="G44">
        <v>14981</v>
      </c>
      <c r="J44">
        <v>2785</v>
      </c>
      <c r="K44">
        <v>3255</v>
      </c>
      <c r="L44">
        <v>4358</v>
      </c>
      <c r="O44">
        <v>24.083359999999999</v>
      </c>
      <c r="P44">
        <v>24.320080000000001</v>
      </c>
      <c r="Q44">
        <v>29.09018</v>
      </c>
    </row>
    <row r="45" spans="2:17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6621</v>
      </c>
      <c r="F45">
        <v>8133</v>
      </c>
      <c r="G45">
        <v>9221</v>
      </c>
      <c r="J45">
        <v>1344</v>
      </c>
      <c r="K45">
        <v>1792</v>
      </c>
      <c r="L45">
        <v>3046</v>
      </c>
      <c r="O45">
        <v>20.299050000000001</v>
      </c>
      <c r="P45">
        <v>22.03369</v>
      </c>
      <c r="Q45">
        <v>33.033290000000001</v>
      </c>
    </row>
    <row r="46" spans="2:17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6585</v>
      </c>
      <c r="F46">
        <v>7763</v>
      </c>
      <c r="G46">
        <v>8598</v>
      </c>
      <c r="J46">
        <v>1853</v>
      </c>
      <c r="K46">
        <v>1915</v>
      </c>
      <c r="L46">
        <v>3529</v>
      </c>
      <c r="O46">
        <v>28.139710000000001</v>
      </c>
      <c r="P46">
        <v>24.668299999999999</v>
      </c>
      <c r="Q46">
        <v>41.044429999999998</v>
      </c>
    </row>
    <row r="47" spans="2:17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17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5810</v>
      </c>
      <c r="F48">
        <v>7213</v>
      </c>
      <c r="G48">
        <v>7968</v>
      </c>
      <c r="J48">
        <v>1396</v>
      </c>
      <c r="K48">
        <v>1738</v>
      </c>
      <c r="L48">
        <v>2744</v>
      </c>
      <c r="O48">
        <v>24.027539999999998</v>
      </c>
      <c r="P48">
        <v>24.095379999999999</v>
      </c>
      <c r="Q48">
        <v>34.437750000000001</v>
      </c>
    </row>
    <row r="49" spans="2:17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2988</v>
      </c>
      <c r="F49">
        <v>3673</v>
      </c>
      <c r="G49">
        <v>4144</v>
      </c>
      <c r="J49">
        <v>677</v>
      </c>
      <c r="K49">
        <v>856</v>
      </c>
      <c r="L49">
        <v>1390</v>
      </c>
      <c r="O49">
        <v>22.657299999999999</v>
      </c>
      <c r="P49">
        <v>23.305199999999999</v>
      </c>
      <c r="Q49">
        <v>33.542470000000002</v>
      </c>
    </row>
    <row r="50" spans="2:17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4455</v>
      </c>
      <c r="F50">
        <v>5141</v>
      </c>
      <c r="G50">
        <v>5662</v>
      </c>
      <c r="J50">
        <v>1078</v>
      </c>
      <c r="K50">
        <v>1073</v>
      </c>
      <c r="L50">
        <v>1911</v>
      </c>
      <c r="O50">
        <v>24.19753</v>
      </c>
      <c r="P50">
        <v>20.87143</v>
      </c>
      <c r="Q50">
        <v>33.75132</v>
      </c>
    </row>
    <row r="51" spans="2:17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377</v>
      </c>
      <c r="F51">
        <v>487</v>
      </c>
      <c r="G51">
        <v>539</v>
      </c>
      <c r="J51">
        <v>83</v>
      </c>
      <c r="K51">
        <v>96</v>
      </c>
      <c r="L51">
        <v>169</v>
      </c>
      <c r="O51">
        <v>22.015920000000001</v>
      </c>
      <c r="P51">
        <v>19.712530000000001</v>
      </c>
      <c r="Q51">
        <v>31.35436</v>
      </c>
    </row>
    <row r="52" spans="2:17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4132</v>
      </c>
      <c r="F52">
        <v>5142</v>
      </c>
      <c r="G52">
        <v>5887</v>
      </c>
      <c r="J52">
        <v>1141</v>
      </c>
      <c r="K52">
        <v>1232</v>
      </c>
      <c r="L52">
        <v>2379</v>
      </c>
      <c r="O52">
        <v>27.61375</v>
      </c>
      <c r="P52">
        <v>23.95955</v>
      </c>
      <c r="Q52">
        <v>40.411079999999998</v>
      </c>
    </row>
    <row r="53" spans="2:17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3338</v>
      </c>
      <c r="F53">
        <v>4425</v>
      </c>
      <c r="G53">
        <v>5309</v>
      </c>
      <c r="J53">
        <v>706</v>
      </c>
      <c r="K53">
        <v>1037</v>
      </c>
      <c r="L53">
        <v>1537</v>
      </c>
      <c r="O53">
        <v>21.150390000000002</v>
      </c>
      <c r="P53">
        <v>23.435030000000001</v>
      </c>
      <c r="Q53">
        <v>28.950839999999999</v>
      </c>
    </row>
    <row r="54" spans="2:17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3649</v>
      </c>
      <c r="F54">
        <v>4436</v>
      </c>
      <c r="G54">
        <v>4949</v>
      </c>
      <c r="J54">
        <v>895</v>
      </c>
      <c r="K54">
        <v>1121</v>
      </c>
      <c r="L54">
        <v>1968</v>
      </c>
      <c r="O54">
        <v>24.527270000000001</v>
      </c>
      <c r="P54">
        <v>25.270510000000002</v>
      </c>
      <c r="Q54">
        <v>39.765610000000002</v>
      </c>
    </row>
    <row r="55" spans="2:17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7217</v>
      </c>
      <c r="F55">
        <v>8888</v>
      </c>
      <c r="G55">
        <v>10033</v>
      </c>
      <c r="J55">
        <v>1750</v>
      </c>
      <c r="K55">
        <v>2381</v>
      </c>
      <c r="L55">
        <v>3502</v>
      </c>
      <c r="O55">
        <v>24.2483</v>
      </c>
      <c r="P55">
        <v>26.788930000000001</v>
      </c>
      <c r="Q55">
        <v>34.904809999999998</v>
      </c>
    </row>
    <row r="56" spans="2:17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4125</v>
      </c>
      <c r="F56">
        <v>5077</v>
      </c>
      <c r="G56">
        <v>5733</v>
      </c>
      <c r="J56">
        <v>902</v>
      </c>
      <c r="K56">
        <v>1395</v>
      </c>
      <c r="L56">
        <v>2040</v>
      </c>
      <c r="O56">
        <v>21.866669999999999</v>
      </c>
      <c r="P56">
        <v>27.476859999999999</v>
      </c>
      <c r="Q56">
        <v>35.583460000000002</v>
      </c>
    </row>
    <row r="57" spans="2:17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5753</v>
      </c>
      <c r="F57">
        <v>6879</v>
      </c>
      <c r="G57">
        <v>7482</v>
      </c>
      <c r="J57">
        <v>1411</v>
      </c>
      <c r="K57">
        <v>1515</v>
      </c>
      <c r="L57">
        <v>2476</v>
      </c>
      <c r="O57">
        <v>24.526330000000002</v>
      </c>
      <c r="P57">
        <v>22.02355</v>
      </c>
      <c r="Q57">
        <v>33.092759999999998</v>
      </c>
    </row>
    <row r="58" spans="2:17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9167</v>
      </c>
      <c r="F58">
        <v>10859</v>
      </c>
      <c r="G58">
        <v>12185</v>
      </c>
      <c r="J58">
        <v>2146</v>
      </c>
      <c r="K58">
        <v>2616</v>
      </c>
      <c r="L58">
        <v>4084</v>
      </c>
      <c r="O58">
        <v>23.410060000000001</v>
      </c>
      <c r="P58">
        <v>24.090620000000001</v>
      </c>
      <c r="Q58">
        <v>33.516620000000003</v>
      </c>
    </row>
    <row r="59" spans="2:17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4884</v>
      </c>
      <c r="F59">
        <v>5870</v>
      </c>
      <c r="G59">
        <v>6414</v>
      </c>
      <c r="J59">
        <v>1118</v>
      </c>
      <c r="K59">
        <v>1461</v>
      </c>
      <c r="L59">
        <v>2194</v>
      </c>
      <c r="O59">
        <v>22.891069999999999</v>
      </c>
      <c r="P59">
        <v>24.88927</v>
      </c>
      <c r="Q59">
        <v>34.206420000000001</v>
      </c>
    </row>
    <row r="60" spans="2:17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5203</v>
      </c>
      <c r="F60">
        <v>6318</v>
      </c>
      <c r="G60">
        <v>7050</v>
      </c>
      <c r="J60">
        <v>1326</v>
      </c>
      <c r="K60">
        <v>1539</v>
      </c>
      <c r="L60">
        <v>2635</v>
      </c>
      <c r="O60">
        <v>25.485299999999999</v>
      </c>
      <c r="P60">
        <v>24.358969999999999</v>
      </c>
      <c r="Q60">
        <v>37.375889999999998</v>
      </c>
    </row>
    <row r="61" spans="2:17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4016</v>
      </c>
      <c r="F61">
        <v>4944</v>
      </c>
      <c r="G61">
        <v>5762</v>
      </c>
      <c r="J61">
        <v>1027</v>
      </c>
      <c r="K61">
        <v>1318</v>
      </c>
      <c r="L61">
        <v>1919</v>
      </c>
      <c r="O61">
        <v>25.572710000000001</v>
      </c>
      <c r="P61">
        <v>26.658580000000001</v>
      </c>
      <c r="Q61">
        <v>33.304409999999997</v>
      </c>
    </row>
    <row r="62" spans="2:17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3579</v>
      </c>
      <c r="F62">
        <v>4208</v>
      </c>
      <c r="G62">
        <v>4585</v>
      </c>
      <c r="J62">
        <v>923</v>
      </c>
      <c r="K62">
        <v>1151</v>
      </c>
      <c r="L62">
        <v>1982</v>
      </c>
      <c r="O62">
        <v>25.78933</v>
      </c>
      <c r="P62">
        <v>27.35266</v>
      </c>
      <c r="Q62">
        <v>43.227919999999997</v>
      </c>
    </row>
    <row r="63" spans="2:17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4449</v>
      </c>
      <c r="F63">
        <v>5348</v>
      </c>
      <c r="G63">
        <v>5936</v>
      </c>
      <c r="J63">
        <v>1087</v>
      </c>
      <c r="K63">
        <v>1138</v>
      </c>
      <c r="L63">
        <v>1951</v>
      </c>
      <c r="O63">
        <v>24.432459999999999</v>
      </c>
      <c r="P63">
        <v>21.278980000000001</v>
      </c>
      <c r="Q63">
        <v>32.867249999999999</v>
      </c>
    </row>
    <row r="64" spans="2:17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2005</v>
      </c>
      <c r="F64">
        <v>2563</v>
      </c>
      <c r="G64">
        <v>3077</v>
      </c>
      <c r="J64">
        <v>521</v>
      </c>
      <c r="K64">
        <v>706</v>
      </c>
      <c r="L64">
        <v>1154</v>
      </c>
      <c r="O64">
        <v>25.985040000000001</v>
      </c>
      <c r="P64">
        <v>27.545839999999998</v>
      </c>
      <c r="Q64">
        <v>37.504060000000003</v>
      </c>
    </row>
    <row r="65" spans="2:17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6581</v>
      </c>
      <c r="F65">
        <v>8025</v>
      </c>
      <c r="G65">
        <v>9112</v>
      </c>
      <c r="J65">
        <v>1635</v>
      </c>
      <c r="K65">
        <v>1925</v>
      </c>
      <c r="L65">
        <v>3437</v>
      </c>
      <c r="O65">
        <v>24.844249999999999</v>
      </c>
      <c r="P65">
        <v>23.987539999999999</v>
      </c>
      <c r="Q65">
        <v>37.71949</v>
      </c>
    </row>
    <row r="66" spans="2:17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1588</v>
      </c>
      <c r="F66">
        <v>2017</v>
      </c>
      <c r="G66">
        <v>2391</v>
      </c>
      <c r="J66">
        <v>462</v>
      </c>
      <c r="K66">
        <v>475</v>
      </c>
      <c r="L66">
        <v>869</v>
      </c>
      <c r="O66">
        <v>29.0932</v>
      </c>
      <c r="P66">
        <v>23.54983</v>
      </c>
      <c r="Q66">
        <v>36.344630000000002</v>
      </c>
    </row>
    <row r="67" spans="2:17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1698</v>
      </c>
      <c r="F67">
        <v>1978</v>
      </c>
      <c r="G67">
        <v>2287</v>
      </c>
      <c r="J67">
        <v>447</v>
      </c>
      <c r="K67">
        <v>520</v>
      </c>
      <c r="L67">
        <v>828</v>
      </c>
      <c r="O67">
        <v>26.325089999999999</v>
      </c>
      <c r="P67">
        <v>26.289180000000002</v>
      </c>
      <c r="Q67">
        <v>36.204630000000002</v>
      </c>
    </row>
    <row r="68" spans="2:17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2309</v>
      </c>
      <c r="F68">
        <v>2829</v>
      </c>
      <c r="G68">
        <v>3224</v>
      </c>
      <c r="J68">
        <v>650</v>
      </c>
      <c r="K68">
        <v>727</v>
      </c>
      <c r="L68">
        <v>1279</v>
      </c>
      <c r="O68">
        <v>28.15071</v>
      </c>
      <c r="P68">
        <v>25.698129999999999</v>
      </c>
      <c r="Q68">
        <v>39.671219999999998</v>
      </c>
    </row>
    <row r="72" spans="2:17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7154</v>
      </c>
      <c r="F72">
        <v>8585</v>
      </c>
      <c r="G72">
        <v>10145</v>
      </c>
      <c r="J72">
        <v>1469</v>
      </c>
      <c r="K72">
        <v>1890</v>
      </c>
      <c r="L72">
        <v>2763</v>
      </c>
      <c r="O72">
        <v>20.53397</v>
      </c>
      <c r="P72">
        <v>22.015139999999999</v>
      </c>
      <c r="Q72">
        <v>27.23509</v>
      </c>
    </row>
    <row r="73" spans="2:17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7185</v>
      </c>
      <c r="F73">
        <v>8718</v>
      </c>
      <c r="G73">
        <v>9821</v>
      </c>
      <c r="J73">
        <v>1189</v>
      </c>
      <c r="K73">
        <v>1673</v>
      </c>
      <c r="L73">
        <v>2470</v>
      </c>
      <c r="O73">
        <v>16.548359999999999</v>
      </c>
      <c r="P73">
        <v>19.190180000000002</v>
      </c>
      <c r="Q73">
        <v>25.150189999999998</v>
      </c>
    </row>
    <row r="74" spans="2:17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4993</v>
      </c>
      <c r="F74">
        <v>6040</v>
      </c>
      <c r="G74">
        <v>6815</v>
      </c>
      <c r="J74">
        <v>1391</v>
      </c>
      <c r="K74">
        <v>1706</v>
      </c>
      <c r="L74">
        <v>2483</v>
      </c>
      <c r="O74">
        <v>27.859000000000002</v>
      </c>
      <c r="P74">
        <v>28.24503</v>
      </c>
      <c r="Q74">
        <v>36.434339999999999</v>
      </c>
    </row>
    <row r="75" spans="2:17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5347</v>
      </c>
      <c r="F75">
        <v>6533</v>
      </c>
      <c r="G75">
        <v>8002</v>
      </c>
      <c r="J75">
        <v>866</v>
      </c>
      <c r="K75">
        <v>1293</v>
      </c>
      <c r="L75">
        <v>1819</v>
      </c>
      <c r="O75">
        <v>16.196000000000002</v>
      </c>
      <c r="P75">
        <v>19.791830000000001</v>
      </c>
      <c r="Q75">
        <v>22.731819999999999</v>
      </c>
    </row>
    <row r="76" spans="2:17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5065</v>
      </c>
      <c r="F76">
        <v>6149</v>
      </c>
      <c r="G76">
        <v>6897</v>
      </c>
      <c r="J76">
        <v>1245</v>
      </c>
      <c r="K76">
        <v>1604</v>
      </c>
      <c r="L76">
        <v>2503</v>
      </c>
      <c r="O76">
        <v>24.580449999999999</v>
      </c>
      <c r="P76">
        <v>26.085540000000002</v>
      </c>
      <c r="Q76">
        <v>36.291139999999999</v>
      </c>
    </row>
    <row r="77" spans="2:17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5657</v>
      </c>
      <c r="F77">
        <v>6248</v>
      </c>
      <c r="G77">
        <v>6830</v>
      </c>
      <c r="J77">
        <v>1143</v>
      </c>
      <c r="K77">
        <v>1355</v>
      </c>
      <c r="L77">
        <v>2001</v>
      </c>
      <c r="O77">
        <v>20.20506</v>
      </c>
      <c r="P77">
        <v>21.68694</v>
      </c>
      <c r="Q77">
        <v>29.297219999999999</v>
      </c>
    </row>
    <row r="78" spans="2:17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24</v>
      </c>
      <c r="F78">
        <v>29</v>
      </c>
      <c r="G78">
        <v>34</v>
      </c>
      <c r="J78">
        <v>0</v>
      </c>
      <c r="K78">
        <v>1</v>
      </c>
      <c r="L78">
        <v>7</v>
      </c>
      <c r="O78">
        <v>0</v>
      </c>
      <c r="P78">
        <v>3.44828</v>
      </c>
      <c r="Q78">
        <v>20.588239999999999</v>
      </c>
    </row>
    <row r="79" spans="2:17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11780</v>
      </c>
      <c r="F79">
        <v>13201</v>
      </c>
      <c r="G79">
        <v>14730</v>
      </c>
      <c r="J79">
        <v>2300</v>
      </c>
      <c r="K79">
        <v>2936</v>
      </c>
      <c r="L79">
        <v>4223</v>
      </c>
      <c r="O79">
        <v>19.524619999999999</v>
      </c>
      <c r="P79">
        <v>22.240739999999999</v>
      </c>
      <c r="Q79">
        <v>28.66938</v>
      </c>
    </row>
    <row r="80" spans="2:17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7782</v>
      </c>
      <c r="F80">
        <v>9776</v>
      </c>
      <c r="G80">
        <v>11141</v>
      </c>
      <c r="J80">
        <v>1338</v>
      </c>
      <c r="K80">
        <v>2024</v>
      </c>
      <c r="L80">
        <v>2723</v>
      </c>
      <c r="O80">
        <v>17.193519999999999</v>
      </c>
      <c r="P80">
        <v>20.703759999999999</v>
      </c>
      <c r="Q80">
        <v>24.44125</v>
      </c>
    </row>
    <row r="81" spans="2:17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9370</v>
      </c>
      <c r="F81">
        <v>11309</v>
      </c>
      <c r="G81">
        <v>13211</v>
      </c>
      <c r="J81">
        <v>1906</v>
      </c>
      <c r="K81">
        <v>2701</v>
      </c>
      <c r="L81">
        <v>3551</v>
      </c>
      <c r="O81">
        <v>20.341519999999999</v>
      </c>
      <c r="P81">
        <v>23.88363</v>
      </c>
      <c r="Q81">
        <v>26.87912</v>
      </c>
    </row>
    <row r="82" spans="2:17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7171</v>
      </c>
      <c r="F82">
        <v>8538</v>
      </c>
      <c r="G82">
        <v>9910</v>
      </c>
      <c r="J82">
        <v>1486</v>
      </c>
      <c r="K82">
        <v>1917</v>
      </c>
      <c r="L82">
        <v>2673</v>
      </c>
      <c r="O82">
        <v>20.722349999999999</v>
      </c>
      <c r="P82">
        <v>22.452570000000001</v>
      </c>
      <c r="Q82">
        <v>26.972750000000001</v>
      </c>
    </row>
    <row r="83" spans="2:17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9538</v>
      </c>
      <c r="F83">
        <v>10711</v>
      </c>
      <c r="G83">
        <v>11355</v>
      </c>
      <c r="J83">
        <v>1426</v>
      </c>
      <c r="K83">
        <v>2040</v>
      </c>
      <c r="L83">
        <v>2576</v>
      </c>
      <c r="O83">
        <v>14.95072</v>
      </c>
      <c r="P83">
        <v>19.045839999999998</v>
      </c>
      <c r="Q83">
        <v>22.686039999999998</v>
      </c>
    </row>
    <row r="84" spans="2:17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3730</v>
      </c>
      <c r="F84">
        <v>4262</v>
      </c>
      <c r="G84">
        <v>4586</v>
      </c>
      <c r="J84">
        <v>744</v>
      </c>
      <c r="K84">
        <v>865</v>
      </c>
      <c r="L84">
        <v>1173</v>
      </c>
      <c r="O84">
        <v>19.946380000000001</v>
      </c>
      <c r="P84">
        <v>20.295639999999999</v>
      </c>
      <c r="Q84">
        <v>25.577850000000002</v>
      </c>
    </row>
    <row r="85" spans="2:17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6569</v>
      </c>
      <c r="F85">
        <v>7275</v>
      </c>
      <c r="G85">
        <v>8087</v>
      </c>
      <c r="J85">
        <v>1123</v>
      </c>
      <c r="K85">
        <v>1619</v>
      </c>
      <c r="L85">
        <v>2175</v>
      </c>
      <c r="O85">
        <v>17.09545</v>
      </c>
      <c r="P85">
        <v>22.254300000000001</v>
      </c>
      <c r="Q85">
        <v>26.895019999999999</v>
      </c>
    </row>
    <row r="86" spans="2:17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3766</v>
      </c>
      <c r="F86">
        <v>4756</v>
      </c>
      <c r="G86">
        <v>5680</v>
      </c>
      <c r="J86">
        <v>667</v>
      </c>
      <c r="K86">
        <v>984</v>
      </c>
      <c r="L86">
        <v>1436</v>
      </c>
      <c r="O86">
        <v>17.711099999999998</v>
      </c>
      <c r="P86">
        <v>20.68966</v>
      </c>
      <c r="Q86">
        <v>25.281690000000001</v>
      </c>
    </row>
    <row r="87" spans="2:17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5103</v>
      </c>
      <c r="F87">
        <v>6200</v>
      </c>
      <c r="G87">
        <v>7112</v>
      </c>
      <c r="J87">
        <v>1213</v>
      </c>
      <c r="K87">
        <v>1376</v>
      </c>
      <c r="L87">
        <v>2329</v>
      </c>
      <c r="O87">
        <v>23.770330000000001</v>
      </c>
      <c r="P87">
        <v>22.193549999999998</v>
      </c>
      <c r="Q87">
        <v>32.74747</v>
      </c>
    </row>
    <row r="88" spans="2:17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6738</v>
      </c>
      <c r="F88">
        <v>7736</v>
      </c>
      <c r="G88">
        <v>8872</v>
      </c>
      <c r="J88">
        <v>1626</v>
      </c>
      <c r="K88">
        <v>1985</v>
      </c>
      <c r="L88">
        <v>2740</v>
      </c>
      <c r="O88">
        <v>24.131789999999999</v>
      </c>
      <c r="P88">
        <v>25.65926</v>
      </c>
      <c r="Q88">
        <v>30.883679999999998</v>
      </c>
    </row>
    <row r="89" spans="2:17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6628</v>
      </c>
      <c r="F89">
        <v>7601</v>
      </c>
      <c r="G89">
        <v>8746</v>
      </c>
      <c r="J89">
        <v>1167</v>
      </c>
      <c r="K89">
        <v>1639</v>
      </c>
      <c r="L89">
        <v>2429</v>
      </c>
      <c r="O89">
        <v>17.607119999999998</v>
      </c>
      <c r="P89">
        <v>21.562950000000001</v>
      </c>
      <c r="Q89">
        <v>27.7727</v>
      </c>
    </row>
    <row r="90" spans="2:17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6574</v>
      </c>
      <c r="F90">
        <v>7517</v>
      </c>
      <c r="G90">
        <v>8227</v>
      </c>
      <c r="J90">
        <v>1307</v>
      </c>
      <c r="K90">
        <v>1704</v>
      </c>
      <c r="L90">
        <v>2265</v>
      </c>
      <c r="O90">
        <v>19.881350000000001</v>
      </c>
      <c r="P90">
        <v>22.668620000000001</v>
      </c>
      <c r="Q90">
        <v>27.531300000000002</v>
      </c>
    </row>
    <row r="91" spans="2:17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2656</v>
      </c>
      <c r="F91">
        <v>3093</v>
      </c>
      <c r="G91">
        <v>3637</v>
      </c>
      <c r="J91">
        <v>494</v>
      </c>
      <c r="K91">
        <v>658</v>
      </c>
      <c r="L91">
        <v>891</v>
      </c>
      <c r="O91">
        <v>18.599399999999999</v>
      </c>
      <c r="P91">
        <v>21.27384</v>
      </c>
      <c r="Q91">
        <v>24.49821</v>
      </c>
    </row>
    <row r="92" spans="2:17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2170</v>
      </c>
      <c r="F92">
        <v>2593</v>
      </c>
      <c r="G92">
        <v>3012</v>
      </c>
      <c r="J92">
        <v>493</v>
      </c>
      <c r="K92">
        <v>608</v>
      </c>
      <c r="L92">
        <v>983</v>
      </c>
      <c r="O92">
        <v>22.718889999999998</v>
      </c>
      <c r="P92">
        <v>23.44774</v>
      </c>
      <c r="Q92">
        <v>32.636119999999998</v>
      </c>
    </row>
    <row r="93" spans="2:17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8623</v>
      </c>
      <c r="F93">
        <v>9958</v>
      </c>
      <c r="G93">
        <v>10876</v>
      </c>
      <c r="J93">
        <v>1570</v>
      </c>
      <c r="K93">
        <v>2264</v>
      </c>
      <c r="L93">
        <v>2830</v>
      </c>
      <c r="O93">
        <v>18.20712</v>
      </c>
      <c r="P93">
        <v>22.735489999999999</v>
      </c>
      <c r="Q93">
        <v>26.020600000000002</v>
      </c>
    </row>
    <row r="94" spans="2:17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6688</v>
      </c>
      <c r="F94">
        <v>7844</v>
      </c>
      <c r="G94">
        <v>8794</v>
      </c>
      <c r="J94">
        <v>1308</v>
      </c>
      <c r="K94">
        <v>1630</v>
      </c>
      <c r="L94">
        <v>2172</v>
      </c>
      <c r="O94">
        <v>19.55742</v>
      </c>
      <c r="P94">
        <v>20.78021</v>
      </c>
      <c r="Q94">
        <v>24.69866</v>
      </c>
    </row>
    <row r="95" spans="2:17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4100</v>
      </c>
      <c r="F95">
        <v>5077</v>
      </c>
      <c r="G95">
        <v>5699</v>
      </c>
      <c r="J95">
        <v>808</v>
      </c>
      <c r="K95">
        <v>1054</v>
      </c>
      <c r="L95">
        <v>1651</v>
      </c>
      <c r="O95">
        <v>19.707319999999999</v>
      </c>
      <c r="P95">
        <v>20.760290000000001</v>
      </c>
      <c r="Q95">
        <v>28.969989999999999</v>
      </c>
    </row>
    <row r="96" spans="2:17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10969</v>
      </c>
      <c r="F96">
        <v>14533</v>
      </c>
      <c r="G96">
        <v>16993</v>
      </c>
      <c r="J96">
        <v>1957</v>
      </c>
      <c r="K96">
        <v>3167</v>
      </c>
      <c r="L96">
        <v>3941</v>
      </c>
      <c r="O96">
        <v>17.841190000000001</v>
      </c>
      <c r="P96">
        <v>21.791779999999999</v>
      </c>
      <c r="Q96">
        <v>23.1919</v>
      </c>
    </row>
    <row r="97" spans="1:17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6301</v>
      </c>
      <c r="F97">
        <v>7025</v>
      </c>
      <c r="G97">
        <v>7903</v>
      </c>
      <c r="J97">
        <v>1115</v>
      </c>
      <c r="K97">
        <v>1355</v>
      </c>
      <c r="L97">
        <v>1979</v>
      </c>
      <c r="O97">
        <v>17.695599999999999</v>
      </c>
      <c r="P97">
        <v>19.288260000000001</v>
      </c>
      <c r="Q97">
        <v>25.041119999999999</v>
      </c>
    </row>
    <row r="98" spans="1:17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2415</v>
      </c>
      <c r="F98">
        <v>2772</v>
      </c>
      <c r="G98">
        <v>3176</v>
      </c>
      <c r="J98">
        <v>531</v>
      </c>
      <c r="K98">
        <v>676</v>
      </c>
      <c r="L98">
        <v>1123</v>
      </c>
      <c r="O98">
        <v>21.987580000000001</v>
      </c>
      <c r="P98">
        <v>24.38672</v>
      </c>
      <c r="Q98">
        <v>35.358939999999997</v>
      </c>
    </row>
    <row r="99" spans="1:17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9495</v>
      </c>
      <c r="F99">
        <v>11462</v>
      </c>
      <c r="G99">
        <v>12611</v>
      </c>
      <c r="J99">
        <v>1550</v>
      </c>
      <c r="K99">
        <v>2144</v>
      </c>
      <c r="L99">
        <v>2874</v>
      </c>
      <c r="O99">
        <v>16.324380000000001</v>
      </c>
      <c r="P99">
        <v>18.705290000000002</v>
      </c>
      <c r="Q99">
        <v>22.789629999999999</v>
      </c>
    </row>
    <row r="100" spans="1:17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4240</v>
      </c>
      <c r="F100">
        <v>4999</v>
      </c>
      <c r="G100">
        <v>5475</v>
      </c>
      <c r="J100">
        <v>999</v>
      </c>
      <c r="K100">
        <v>1261</v>
      </c>
      <c r="L100">
        <v>1915</v>
      </c>
      <c r="O100">
        <v>23.561319999999998</v>
      </c>
      <c r="P100">
        <v>25.22505</v>
      </c>
      <c r="Q100">
        <v>34.977170000000001</v>
      </c>
    </row>
    <row r="101" spans="1:17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12379</v>
      </c>
      <c r="F101">
        <v>13604</v>
      </c>
      <c r="G101">
        <v>14512</v>
      </c>
      <c r="J101">
        <v>1818</v>
      </c>
      <c r="K101">
        <v>2459</v>
      </c>
      <c r="L101">
        <v>2976</v>
      </c>
      <c r="O101">
        <v>14.686159999999999</v>
      </c>
      <c r="P101">
        <v>18.075569999999999</v>
      </c>
      <c r="Q101">
        <v>20.507169999999999</v>
      </c>
    </row>
    <row r="102" spans="1:17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6613</v>
      </c>
      <c r="F102">
        <v>7894</v>
      </c>
      <c r="G102">
        <v>9007</v>
      </c>
      <c r="J102">
        <v>1213</v>
      </c>
      <c r="K102">
        <v>1580</v>
      </c>
      <c r="L102">
        <v>2295</v>
      </c>
      <c r="O102">
        <v>18.342659999999999</v>
      </c>
      <c r="P102">
        <v>20.0152</v>
      </c>
      <c r="Q102">
        <v>25.480180000000001</v>
      </c>
    </row>
    <row r="103" spans="1:17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5293</v>
      </c>
      <c r="F103">
        <v>6264</v>
      </c>
      <c r="G103">
        <v>7107</v>
      </c>
      <c r="J103">
        <v>1012</v>
      </c>
      <c r="K103">
        <v>1364</v>
      </c>
      <c r="L103">
        <v>1875</v>
      </c>
      <c r="O103">
        <v>19.119589999999999</v>
      </c>
      <c r="P103">
        <v>21.775220000000001</v>
      </c>
      <c r="Q103">
        <v>26.382439999999999</v>
      </c>
    </row>
    <row r="104" spans="1:17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4681</v>
      </c>
      <c r="F104">
        <v>5328</v>
      </c>
      <c r="G104">
        <v>6097</v>
      </c>
      <c r="J104">
        <v>722</v>
      </c>
      <c r="K104">
        <v>1088</v>
      </c>
      <c r="L104">
        <v>1513</v>
      </c>
      <c r="O104">
        <v>15.424049999999999</v>
      </c>
      <c r="P104">
        <v>20.42042</v>
      </c>
      <c r="Q104">
        <v>24.815480000000001</v>
      </c>
    </row>
    <row r="108" spans="1:17" x14ac:dyDescent="0.3">
      <c r="A108" t="s">
        <v>1279</v>
      </c>
    </row>
    <row r="109" spans="1:17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9370</v>
      </c>
      <c r="F109">
        <v>11180</v>
      </c>
      <c r="G109">
        <v>12112</v>
      </c>
      <c r="J109">
        <v>2057</v>
      </c>
      <c r="K109">
        <v>1967</v>
      </c>
      <c r="L109">
        <v>3319</v>
      </c>
      <c r="O109">
        <v>21.953040000000001</v>
      </c>
      <c r="P109">
        <v>17.593920000000001</v>
      </c>
      <c r="Q109">
        <v>27.40258</v>
      </c>
    </row>
    <row r="110" spans="1:17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4719</v>
      </c>
      <c r="F110">
        <v>5436</v>
      </c>
      <c r="G110">
        <v>5896</v>
      </c>
      <c r="J110">
        <v>1102</v>
      </c>
      <c r="K110">
        <v>1157</v>
      </c>
      <c r="L110">
        <v>1818</v>
      </c>
      <c r="O110">
        <v>23.352409999999999</v>
      </c>
      <c r="P110">
        <v>21.284030000000001</v>
      </c>
      <c r="Q110">
        <v>30.83446</v>
      </c>
    </row>
    <row r="111" spans="1:17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23147</v>
      </c>
      <c r="F111">
        <v>28176</v>
      </c>
      <c r="G111">
        <v>31319</v>
      </c>
      <c r="J111">
        <v>4308</v>
      </c>
      <c r="K111">
        <v>5531</v>
      </c>
      <c r="L111">
        <v>7893</v>
      </c>
      <c r="O111">
        <v>18.61148</v>
      </c>
      <c r="P111">
        <v>19.630179999999999</v>
      </c>
      <c r="Q111">
        <v>25.20195</v>
      </c>
    </row>
    <row r="112" spans="1:17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8528</v>
      </c>
      <c r="F112">
        <v>10130</v>
      </c>
      <c r="G112">
        <v>12126</v>
      </c>
      <c r="J112">
        <v>1846</v>
      </c>
      <c r="K112">
        <v>2339</v>
      </c>
      <c r="L112">
        <v>3650</v>
      </c>
      <c r="O112">
        <v>21.646339999999999</v>
      </c>
      <c r="P112">
        <v>23.089829999999999</v>
      </c>
      <c r="Q112">
        <v>30.10061</v>
      </c>
    </row>
    <row r="113" spans="1:17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7691</v>
      </c>
      <c r="F113">
        <v>8902</v>
      </c>
      <c r="G113">
        <v>10031</v>
      </c>
      <c r="J113">
        <v>1687</v>
      </c>
      <c r="K113">
        <v>2022</v>
      </c>
      <c r="L113">
        <v>3263</v>
      </c>
      <c r="O113">
        <v>21.934729999999998</v>
      </c>
      <c r="P113">
        <v>22.713999999999999</v>
      </c>
      <c r="Q113">
        <v>32.529159999999997</v>
      </c>
    </row>
    <row r="114" spans="1:17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8430</v>
      </c>
      <c r="F114">
        <v>9786</v>
      </c>
      <c r="G114">
        <v>10671</v>
      </c>
      <c r="J114">
        <v>2230</v>
      </c>
      <c r="K114">
        <v>2632</v>
      </c>
      <c r="L114">
        <v>3950</v>
      </c>
      <c r="O114">
        <v>26.453140000000001</v>
      </c>
      <c r="P114">
        <v>26.895569999999999</v>
      </c>
      <c r="Q114">
        <v>37.016210000000001</v>
      </c>
    </row>
    <row r="115" spans="1:17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5491</v>
      </c>
      <c r="F115">
        <v>6247</v>
      </c>
      <c r="G115">
        <v>7313</v>
      </c>
      <c r="J115">
        <v>1559</v>
      </c>
      <c r="K115">
        <v>1558</v>
      </c>
      <c r="L115">
        <v>2804</v>
      </c>
      <c r="O115">
        <v>28.391909999999999</v>
      </c>
      <c r="P115">
        <v>24.939969999999999</v>
      </c>
      <c r="Q115">
        <v>38.342680000000001</v>
      </c>
    </row>
    <row r="116" spans="1:17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7305</v>
      </c>
      <c r="F116">
        <v>8406</v>
      </c>
      <c r="G116">
        <v>9834</v>
      </c>
      <c r="J116">
        <v>1469</v>
      </c>
      <c r="K116">
        <v>1411</v>
      </c>
      <c r="L116">
        <v>2975</v>
      </c>
      <c r="O116">
        <v>20.10951</v>
      </c>
      <c r="P116">
        <v>16.785630000000001</v>
      </c>
      <c r="Q116">
        <v>30.252189999999999</v>
      </c>
    </row>
    <row r="117" spans="1:17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3958</v>
      </c>
      <c r="F117">
        <v>5001</v>
      </c>
      <c r="G117">
        <v>5654</v>
      </c>
      <c r="J117">
        <v>990</v>
      </c>
      <c r="K117">
        <v>1045</v>
      </c>
      <c r="L117">
        <v>1941</v>
      </c>
      <c r="O117">
        <v>25.012630000000001</v>
      </c>
      <c r="P117">
        <v>20.895820000000001</v>
      </c>
      <c r="Q117">
        <v>34.329680000000003</v>
      </c>
    </row>
    <row r="118" spans="1:17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8205</v>
      </c>
      <c r="F118">
        <v>9882</v>
      </c>
      <c r="G118">
        <v>10789</v>
      </c>
      <c r="J118">
        <v>2001</v>
      </c>
      <c r="K118">
        <v>2146</v>
      </c>
      <c r="L118">
        <v>3705</v>
      </c>
      <c r="O118">
        <v>24.38757</v>
      </c>
      <c r="P118">
        <v>21.716249999999999</v>
      </c>
      <c r="Q118">
        <v>34.340530000000001</v>
      </c>
    </row>
    <row r="120" spans="1:17" x14ac:dyDescent="0.3">
      <c r="A120" t="s">
        <v>1280</v>
      </c>
    </row>
    <row r="121" spans="1:17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6290</v>
      </c>
      <c r="F121">
        <v>7092</v>
      </c>
      <c r="G121">
        <v>7498</v>
      </c>
      <c r="J121">
        <v>1738</v>
      </c>
      <c r="K121">
        <v>2100</v>
      </c>
      <c r="L121">
        <v>2787</v>
      </c>
      <c r="O121">
        <v>27.631160000000001</v>
      </c>
      <c r="P121">
        <v>29.61083</v>
      </c>
      <c r="Q121">
        <v>37.169910000000002</v>
      </c>
    </row>
    <row r="122" spans="1:17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17207</v>
      </c>
      <c r="F122">
        <v>19870</v>
      </c>
      <c r="G122">
        <v>21454</v>
      </c>
      <c r="J122">
        <v>4628</v>
      </c>
      <c r="K122">
        <v>5629</v>
      </c>
      <c r="L122">
        <v>7379</v>
      </c>
      <c r="O122">
        <v>26.89603</v>
      </c>
      <c r="P122">
        <v>28.329139999999999</v>
      </c>
      <c r="Q122">
        <v>34.39452</v>
      </c>
    </row>
    <row r="123" spans="1:17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6429</v>
      </c>
      <c r="F123">
        <v>7410</v>
      </c>
      <c r="G123">
        <v>8302</v>
      </c>
      <c r="J123">
        <v>1901</v>
      </c>
      <c r="K123">
        <v>2006</v>
      </c>
      <c r="L123">
        <v>3271</v>
      </c>
      <c r="O123">
        <v>29.569140000000001</v>
      </c>
      <c r="P123">
        <v>27.07152</v>
      </c>
      <c r="Q123">
        <v>39.40014</v>
      </c>
    </row>
    <row r="124" spans="1:17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4650</v>
      </c>
      <c r="F124">
        <v>5532</v>
      </c>
      <c r="G124">
        <v>5944</v>
      </c>
      <c r="J124">
        <v>1312</v>
      </c>
      <c r="K124">
        <v>1414</v>
      </c>
      <c r="L124">
        <v>2387</v>
      </c>
      <c r="O124">
        <v>28.215050000000002</v>
      </c>
      <c r="P124">
        <v>25.560379999999999</v>
      </c>
      <c r="Q124">
        <v>40.158140000000003</v>
      </c>
    </row>
    <row r="125" spans="1:17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9583</v>
      </c>
      <c r="F125">
        <v>11076</v>
      </c>
      <c r="G125">
        <v>12179</v>
      </c>
      <c r="J125">
        <v>2734</v>
      </c>
      <c r="K125">
        <v>3013</v>
      </c>
      <c r="L125">
        <v>4496</v>
      </c>
      <c r="O125">
        <v>28.529689999999999</v>
      </c>
      <c r="P125">
        <v>27.202960000000001</v>
      </c>
      <c r="Q125">
        <v>36.915999999999997</v>
      </c>
    </row>
    <row r="127" spans="1:17" x14ac:dyDescent="0.3">
      <c r="A127" t="s">
        <v>1281</v>
      </c>
    </row>
    <row r="128" spans="1:17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6895</v>
      </c>
      <c r="F128">
        <v>8060</v>
      </c>
      <c r="G128">
        <v>8698</v>
      </c>
      <c r="J128">
        <v>1776</v>
      </c>
      <c r="K128">
        <v>1780</v>
      </c>
      <c r="L128">
        <v>3097</v>
      </c>
      <c r="O128">
        <v>25.7578</v>
      </c>
      <c r="P128">
        <v>22.08437</v>
      </c>
      <c r="Q128">
        <v>35.605890000000002</v>
      </c>
    </row>
    <row r="129" spans="1:17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8569</v>
      </c>
      <c r="F129">
        <v>10307</v>
      </c>
      <c r="G129">
        <v>11383</v>
      </c>
      <c r="J129">
        <v>2272</v>
      </c>
      <c r="K129">
        <v>2655</v>
      </c>
      <c r="L129">
        <v>4061</v>
      </c>
      <c r="O129">
        <v>26.51418</v>
      </c>
      <c r="P129">
        <v>25.75919</v>
      </c>
      <c r="Q129">
        <v>35.676009999999998</v>
      </c>
    </row>
    <row r="130" spans="1:17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7703</v>
      </c>
      <c r="F130">
        <v>9127</v>
      </c>
      <c r="G130">
        <v>10248</v>
      </c>
      <c r="J130">
        <v>2063</v>
      </c>
      <c r="K130">
        <v>2268</v>
      </c>
      <c r="L130">
        <v>3766</v>
      </c>
      <c r="O130">
        <v>26.781770000000002</v>
      </c>
      <c r="P130">
        <v>24.849350000000001</v>
      </c>
      <c r="Q130">
        <v>36.748629999999999</v>
      </c>
    </row>
    <row r="131" spans="1:17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17034</v>
      </c>
      <c r="F131">
        <v>19632</v>
      </c>
      <c r="G131">
        <v>22211</v>
      </c>
      <c r="J131">
        <v>4328</v>
      </c>
      <c r="K131">
        <v>5422</v>
      </c>
      <c r="L131">
        <v>7376</v>
      </c>
      <c r="O131">
        <v>25.408010000000001</v>
      </c>
      <c r="P131">
        <v>27.618169999999999</v>
      </c>
      <c r="Q131">
        <v>33.208770000000001</v>
      </c>
    </row>
    <row r="133" spans="1:17" x14ac:dyDescent="0.3">
      <c r="A133" t="s">
        <v>1278</v>
      </c>
    </row>
    <row r="134" spans="1:17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5355</v>
      </c>
      <c r="F134">
        <v>6323</v>
      </c>
      <c r="G134">
        <v>6752</v>
      </c>
      <c r="J134">
        <v>1480</v>
      </c>
      <c r="K134">
        <v>1681</v>
      </c>
      <c r="L134">
        <v>2495</v>
      </c>
      <c r="O134">
        <v>27.637720000000002</v>
      </c>
      <c r="P134">
        <v>26.58548</v>
      </c>
      <c r="Q134">
        <v>36.952010000000001</v>
      </c>
    </row>
    <row r="135" spans="1:17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10786</v>
      </c>
      <c r="F135">
        <v>12712</v>
      </c>
      <c r="G135">
        <v>13883</v>
      </c>
      <c r="J135">
        <v>2806</v>
      </c>
      <c r="K135">
        <v>3418</v>
      </c>
      <c r="L135">
        <v>4786</v>
      </c>
      <c r="O135">
        <v>26.0152</v>
      </c>
      <c r="P135">
        <v>26.887979999999999</v>
      </c>
      <c r="Q135">
        <v>34.473820000000003</v>
      </c>
    </row>
    <row r="136" spans="1:17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4755</v>
      </c>
      <c r="F136">
        <v>5916</v>
      </c>
      <c r="G136">
        <v>6678</v>
      </c>
      <c r="J136">
        <v>1272</v>
      </c>
      <c r="K136">
        <v>1168</v>
      </c>
      <c r="L136">
        <v>2275</v>
      </c>
      <c r="O136">
        <v>26.750789999999999</v>
      </c>
      <c r="P136">
        <v>19.743069999999999</v>
      </c>
      <c r="Q136">
        <v>34.06709</v>
      </c>
    </row>
    <row r="137" spans="1:17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4933</v>
      </c>
      <c r="F137">
        <v>5583</v>
      </c>
      <c r="G137">
        <v>6200</v>
      </c>
      <c r="J137">
        <v>1321</v>
      </c>
      <c r="K137">
        <v>1246</v>
      </c>
      <c r="L137">
        <v>2097</v>
      </c>
      <c r="O137">
        <v>26.778839999999999</v>
      </c>
      <c r="P137">
        <v>22.31775</v>
      </c>
      <c r="Q137">
        <v>33.822580000000002</v>
      </c>
    </row>
    <row r="138" spans="1:17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9045</v>
      </c>
      <c r="F138">
        <v>10381</v>
      </c>
      <c r="G138">
        <v>11163</v>
      </c>
      <c r="J138">
        <v>2871</v>
      </c>
      <c r="K138">
        <v>2600</v>
      </c>
      <c r="L138">
        <v>4026</v>
      </c>
      <c r="O138">
        <v>31.741289999999999</v>
      </c>
      <c r="P138">
        <v>25.045760000000001</v>
      </c>
      <c r="Q138">
        <v>36.065570000000001</v>
      </c>
    </row>
    <row r="140" spans="1:17" x14ac:dyDescent="0.3">
      <c r="A140" t="s">
        <v>1283</v>
      </c>
    </row>
    <row r="141" spans="1:17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52623</v>
      </c>
      <c r="F141">
        <v>60873</v>
      </c>
      <c r="G141">
        <v>66391</v>
      </c>
      <c r="J141">
        <v>9821</v>
      </c>
      <c r="K141">
        <v>13351</v>
      </c>
      <c r="L141">
        <v>18239</v>
      </c>
      <c r="O141">
        <v>18.662939999999999</v>
      </c>
      <c r="P141">
        <v>21.932549999999999</v>
      </c>
      <c r="Q141">
        <v>27.472100000000001</v>
      </c>
    </row>
    <row r="142" spans="1:17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9684</v>
      </c>
      <c r="F142">
        <v>11242</v>
      </c>
      <c r="G142">
        <v>12878</v>
      </c>
      <c r="J142">
        <v>2042</v>
      </c>
      <c r="K142">
        <v>2601</v>
      </c>
      <c r="L142">
        <v>4081</v>
      </c>
      <c r="O142">
        <v>21.08633</v>
      </c>
      <c r="P142">
        <v>23.13645</v>
      </c>
      <c r="Q142">
        <v>31.689699999999998</v>
      </c>
    </row>
    <row r="143" spans="1:17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7965</v>
      </c>
      <c r="F143">
        <v>9543</v>
      </c>
      <c r="G143">
        <v>10657</v>
      </c>
      <c r="J143">
        <v>2123</v>
      </c>
      <c r="K143">
        <v>2463</v>
      </c>
      <c r="L143">
        <v>3914</v>
      </c>
      <c r="O143">
        <v>26.654109999999999</v>
      </c>
      <c r="P143">
        <v>25.80949</v>
      </c>
      <c r="Q143">
        <v>36.727029999999999</v>
      </c>
    </row>
    <row r="144" spans="1:17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12401</v>
      </c>
      <c r="F144">
        <v>14615</v>
      </c>
      <c r="G144">
        <v>16364</v>
      </c>
      <c r="J144">
        <v>2544</v>
      </c>
      <c r="K144">
        <v>3304</v>
      </c>
      <c r="L144">
        <v>5224</v>
      </c>
      <c r="O144">
        <v>20.514469999999999</v>
      </c>
      <c r="P144">
        <v>22.606909999999999</v>
      </c>
      <c r="Q144">
        <v>31.923739999999999</v>
      </c>
    </row>
    <row r="145" spans="1:17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6169</v>
      </c>
      <c r="F145">
        <v>7352</v>
      </c>
      <c r="G145">
        <v>8236</v>
      </c>
      <c r="J145">
        <v>1478</v>
      </c>
      <c r="K145">
        <v>1879</v>
      </c>
      <c r="L145">
        <v>3148</v>
      </c>
      <c r="O145">
        <v>23.958500000000001</v>
      </c>
      <c r="P145">
        <v>25.557670000000002</v>
      </c>
      <c r="Q145">
        <v>38.222439999999999</v>
      </c>
    </row>
    <row r="146" spans="1:17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11399</v>
      </c>
      <c r="F146">
        <v>13575</v>
      </c>
      <c r="G146">
        <v>14971</v>
      </c>
      <c r="J146">
        <v>2507</v>
      </c>
      <c r="K146">
        <v>3329</v>
      </c>
      <c r="L146">
        <v>4847</v>
      </c>
      <c r="O146">
        <v>21.99316</v>
      </c>
      <c r="P146">
        <v>24.523019999999999</v>
      </c>
      <c r="Q146">
        <v>32.375929999999997</v>
      </c>
    </row>
    <row r="147" spans="1:17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11120</v>
      </c>
      <c r="F147">
        <v>13977</v>
      </c>
      <c r="G147">
        <v>15756</v>
      </c>
      <c r="J147">
        <v>2025</v>
      </c>
      <c r="K147">
        <v>2877</v>
      </c>
      <c r="L147">
        <v>4123</v>
      </c>
      <c r="O147">
        <v>18.210429999999999</v>
      </c>
      <c r="P147">
        <v>20.583819999999999</v>
      </c>
      <c r="Q147">
        <v>26.167809999999999</v>
      </c>
    </row>
    <row r="149" spans="1:17" x14ac:dyDescent="0.3">
      <c r="A149" t="s">
        <v>1282</v>
      </c>
    </row>
    <row r="150" spans="1:17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18272</v>
      </c>
      <c r="F150">
        <v>21724</v>
      </c>
      <c r="G150">
        <v>24335</v>
      </c>
      <c r="J150">
        <v>4495</v>
      </c>
      <c r="K150">
        <v>6149</v>
      </c>
      <c r="L150">
        <v>8191</v>
      </c>
      <c r="O150">
        <v>24.600480000000001</v>
      </c>
      <c r="P150">
        <v>28.305099999999999</v>
      </c>
      <c r="Q150">
        <v>33.65934</v>
      </c>
    </row>
    <row r="151" spans="1:17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6116</v>
      </c>
      <c r="F151">
        <v>6951</v>
      </c>
      <c r="G151">
        <v>7689</v>
      </c>
      <c r="J151">
        <v>1413</v>
      </c>
      <c r="K151">
        <v>1643</v>
      </c>
      <c r="L151">
        <v>2398</v>
      </c>
      <c r="O151">
        <v>23.103339999999999</v>
      </c>
      <c r="P151">
        <v>23.636890000000001</v>
      </c>
      <c r="Q151">
        <v>31.18741</v>
      </c>
    </row>
    <row r="152" spans="1:17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13019</v>
      </c>
      <c r="F152">
        <v>14494</v>
      </c>
      <c r="G152">
        <v>15536</v>
      </c>
      <c r="J152">
        <v>2934</v>
      </c>
      <c r="K152">
        <v>3325</v>
      </c>
      <c r="L152">
        <v>4876</v>
      </c>
      <c r="O152">
        <v>22.536290000000001</v>
      </c>
      <c r="P152">
        <v>22.940529999999999</v>
      </c>
      <c r="Q152">
        <v>31.385169999999999</v>
      </c>
    </row>
    <row r="153" spans="1:17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21916</v>
      </c>
      <c r="F153">
        <v>26255</v>
      </c>
      <c r="G153">
        <v>28873</v>
      </c>
      <c r="J153">
        <v>5666</v>
      </c>
      <c r="K153">
        <v>6317</v>
      </c>
      <c r="L153">
        <v>9081</v>
      </c>
      <c r="O153">
        <v>25.853259999999999</v>
      </c>
      <c r="P153">
        <v>24.060179999999999</v>
      </c>
      <c r="Q153">
        <v>31.451530000000002</v>
      </c>
    </row>
    <row r="154" spans="1:17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8132</v>
      </c>
      <c r="F154">
        <v>9720</v>
      </c>
      <c r="G154">
        <v>11067</v>
      </c>
      <c r="J154">
        <v>2214</v>
      </c>
      <c r="K154">
        <v>2674</v>
      </c>
      <c r="L154">
        <v>4052</v>
      </c>
      <c r="O154">
        <v>27.225770000000001</v>
      </c>
      <c r="P154">
        <v>27.510290000000001</v>
      </c>
      <c r="Q154">
        <v>36.61336</v>
      </c>
    </row>
    <row r="158" spans="1:17" x14ac:dyDescent="0.3">
      <c r="A158" t="s">
        <v>1286</v>
      </c>
    </row>
    <row r="159" spans="1:17" x14ac:dyDescent="0.3">
      <c r="B159" t="s">
        <v>26</v>
      </c>
      <c r="E159">
        <v>3762</v>
      </c>
      <c r="F159">
        <v>4365</v>
      </c>
      <c r="G159">
        <v>4987</v>
      </c>
      <c r="J159">
        <v>799</v>
      </c>
      <c r="K159">
        <v>1017</v>
      </c>
      <c r="L159">
        <v>1674</v>
      </c>
      <c r="O159">
        <v>21.238700000000001</v>
      </c>
      <c r="P159">
        <v>23.298970000000001</v>
      </c>
      <c r="Q159">
        <v>33.567270000000001</v>
      </c>
    </row>
    <row r="160" spans="1:17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7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7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6427</v>
      </c>
      <c r="J163">
        <v>1682</v>
      </c>
      <c r="O163">
        <v>26.170839999999998</v>
      </c>
    </row>
    <row r="164" spans="1:17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7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7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7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7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10757</v>
      </c>
      <c r="F169">
        <v>13603</v>
      </c>
      <c r="G169">
        <v>15467</v>
      </c>
      <c r="J169">
        <v>2474</v>
      </c>
      <c r="K169">
        <v>3150</v>
      </c>
      <c r="L169">
        <v>5643</v>
      </c>
      <c r="O169">
        <v>22.99898</v>
      </c>
      <c r="P169">
        <v>23.156659999999999</v>
      </c>
      <c r="Q169">
        <v>36.48413</v>
      </c>
    </row>
    <row r="170" spans="1:17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17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17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17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17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17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7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7900</v>
      </c>
      <c r="F193">
        <v>9476</v>
      </c>
      <c r="G193">
        <v>10471</v>
      </c>
      <c r="J193">
        <v>2131</v>
      </c>
      <c r="K193">
        <v>2284</v>
      </c>
      <c r="L193">
        <v>3903</v>
      </c>
      <c r="O193">
        <v>26.974679999999999</v>
      </c>
      <c r="P193">
        <v>24.103000000000002</v>
      </c>
      <c r="Q193">
        <v>37.274380000000001</v>
      </c>
    </row>
    <row r="194" spans="1:17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17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17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17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17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17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17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16937</v>
      </c>
      <c r="F201">
        <v>20330</v>
      </c>
      <c r="G201">
        <v>23487</v>
      </c>
      <c r="J201">
        <v>4340</v>
      </c>
      <c r="K201">
        <v>4510</v>
      </c>
      <c r="L201">
        <v>8332</v>
      </c>
      <c r="O201">
        <v>25.624369999999999</v>
      </c>
      <c r="P201">
        <v>22.183959999999999</v>
      </c>
      <c r="Q201">
        <v>35.474939999999997</v>
      </c>
    </row>
    <row r="202" spans="1:17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17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17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17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17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17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17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17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17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10911</v>
      </c>
      <c r="F211">
        <v>13624</v>
      </c>
      <c r="G211">
        <v>15608</v>
      </c>
      <c r="J211">
        <v>2657</v>
      </c>
      <c r="K211">
        <v>3442</v>
      </c>
      <c r="L211">
        <v>6599</v>
      </c>
      <c r="O211">
        <v>24.351569999999999</v>
      </c>
      <c r="P211">
        <v>25.264240000000001</v>
      </c>
      <c r="Q211">
        <v>42.279600000000002</v>
      </c>
    </row>
    <row r="212" spans="1:17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17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17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17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17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17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17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17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17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17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7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7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7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7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7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7" x14ac:dyDescent="0.3">
      <c r="A229" t="s">
        <v>1187</v>
      </c>
    </row>
    <row r="230" spans="1:17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7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7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7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7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7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7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7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10192</v>
      </c>
      <c r="F238">
        <v>12301</v>
      </c>
      <c r="G238">
        <v>13788</v>
      </c>
      <c r="J238">
        <v>2832</v>
      </c>
      <c r="K238">
        <v>3517</v>
      </c>
      <c r="L238">
        <v>5025</v>
      </c>
      <c r="O238">
        <v>27.7865</v>
      </c>
      <c r="P238">
        <v>28.591170000000002</v>
      </c>
      <c r="Q238">
        <v>36.44473</v>
      </c>
    </row>
    <row r="239" spans="1:17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17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17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17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17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17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24530</v>
      </c>
      <c r="F245">
        <v>29936</v>
      </c>
      <c r="G245">
        <v>34607</v>
      </c>
      <c r="J245">
        <v>6410</v>
      </c>
      <c r="K245">
        <v>8275</v>
      </c>
      <c r="L245">
        <v>13449</v>
      </c>
      <c r="O245">
        <v>26.131270000000001</v>
      </c>
      <c r="P245">
        <v>27.642299999999999</v>
      </c>
      <c r="Q245">
        <v>38.862079999999999</v>
      </c>
    </row>
    <row r="246" spans="1:17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17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17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17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17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17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17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17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17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17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17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17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17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9822</v>
      </c>
      <c r="F259">
        <v>11884</v>
      </c>
      <c r="G259">
        <v>13516</v>
      </c>
      <c r="J259">
        <v>2490</v>
      </c>
      <c r="K259">
        <v>2854</v>
      </c>
      <c r="L259">
        <v>4955</v>
      </c>
      <c r="O259">
        <v>25.35125</v>
      </c>
      <c r="P259">
        <v>24.01548</v>
      </c>
      <c r="Q259">
        <v>36.660249999999998</v>
      </c>
    </row>
    <row r="260" spans="1:17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17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17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17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17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17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17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19811</v>
      </c>
      <c r="F267">
        <v>24883</v>
      </c>
      <c r="G267">
        <v>28533</v>
      </c>
      <c r="J267">
        <v>4966</v>
      </c>
      <c r="K267">
        <v>6045</v>
      </c>
      <c r="L267">
        <v>10412</v>
      </c>
      <c r="O267">
        <v>25.066880000000001</v>
      </c>
      <c r="P267">
        <v>24.293690000000002</v>
      </c>
      <c r="Q267">
        <v>36.491079999999997</v>
      </c>
    </row>
    <row r="268" spans="1:17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17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17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17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17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17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17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17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17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17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17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17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17326</v>
      </c>
      <c r="F280">
        <v>20957</v>
      </c>
      <c r="G280">
        <v>24005</v>
      </c>
      <c r="J280">
        <v>4475</v>
      </c>
      <c r="K280">
        <v>5290</v>
      </c>
      <c r="L280">
        <v>8581</v>
      </c>
      <c r="O280">
        <v>25.828240000000001</v>
      </c>
      <c r="P280">
        <v>25.242159999999998</v>
      </c>
      <c r="Q280">
        <v>35.746720000000003</v>
      </c>
    </row>
    <row r="281" spans="1:17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17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17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17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17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17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17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17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17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17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17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31449</v>
      </c>
      <c r="F292">
        <v>39599</v>
      </c>
      <c r="G292">
        <v>45782</v>
      </c>
      <c r="J292">
        <v>9127</v>
      </c>
      <c r="K292">
        <v>12069</v>
      </c>
      <c r="L292">
        <v>17906</v>
      </c>
      <c r="O292">
        <v>29.02159</v>
      </c>
      <c r="P292">
        <v>30.47804</v>
      </c>
      <c r="Q292">
        <v>39.111440000000002</v>
      </c>
    </row>
    <row r="293" spans="1:17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17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17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17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17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17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17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17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17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17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17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17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17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27038</v>
      </c>
      <c r="F306">
        <v>31352</v>
      </c>
      <c r="G306">
        <v>34960</v>
      </c>
      <c r="J306">
        <v>6591</v>
      </c>
      <c r="K306">
        <v>7319</v>
      </c>
      <c r="L306">
        <v>11639</v>
      </c>
      <c r="O306">
        <v>24.376799999999999</v>
      </c>
      <c r="P306">
        <v>23.3446</v>
      </c>
      <c r="Q306">
        <v>33.29233</v>
      </c>
    </row>
    <row r="307" spans="1:17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17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17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17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17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17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17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17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17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17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17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17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17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9302</v>
      </c>
      <c r="F320">
        <v>11235</v>
      </c>
      <c r="G320">
        <v>12741</v>
      </c>
      <c r="J320">
        <v>2584</v>
      </c>
      <c r="K320">
        <v>2728</v>
      </c>
      <c r="L320">
        <v>4964</v>
      </c>
      <c r="O320">
        <v>27.778970000000001</v>
      </c>
      <c r="P320">
        <v>24.28126</v>
      </c>
      <c r="Q320">
        <v>38.960839999999997</v>
      </c>
    </row>
    <row r="321" spans="1:17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17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17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17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17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17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17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17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15283</v>
      </c>
      <c r="F329">
        <v>18644</v>
      </c>
      <c r="G329">
        <v>21972</v>
      </c>
      <c r="J329">
        <v>3852</v>
      </c>
      <c r="K329">
        <v>4314</v>
      </c>
      <c r="L329">
        <v>8322</v>
      </c>
      <c r="O329">
        <v>25.20448</v>
      </c>
      <c r="P329">
        <v>23.138809999999999</v>
      </c>
      <c r="Q329">
        <v>37.875480000000003</v>
      </c>
    </row>
    <row r="330" spans="1:17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17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17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17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17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17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17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17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16584</v>
      </c>
      <c r="F338">
        <v>19854</v>
      </c>
      <c r="G338">
        <v>22427</v>
      </c>
      <c r="J338">
        <v>4024</v>
      </c>
      <c r="K338">
        <v>5172</v>
      </c>
      <c r="L338">
        <v>8762</v>
      </c>
      <c r="O338">
        <v>24.26435</v>
      </c>
      <c r="P338">
        <v>26.050170000000001</v>
      </c>
      <c r="Q338">
        <v>39.068980000000003</v>
      </c>
    </row>
    <row r="339" spans="1:17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17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17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17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17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17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17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17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12626</v>
      </c>
      <c r="F347">
        <v>15668</v>
      </c>
      <c r="J347">
        <v>3117</v>
      </c>
      <c r="K347">
        <v>3792</v>
      </c>
      <c r="O347">
        <v>24.687149999999999</v>
      </c>
      <c r="P347">
        <v>24.202200000000001</v>
      </c>
    </row>
    <row r="348" spans="1:17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17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17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17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17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17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17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17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G355">
        <v>8989</v>
      </c>
      <c r="L355">
        <v>3113</v>
      </c>
      <c r="Q355">
        <v>34.631219999999999</v>
      </c>
    </row>
    <row r="356" spans="1:17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17" x14ac:dyDescent="0.3">
      <c r="A358" t="s">
        <v>194</v>
      </c>
    </row>
    <row r="359" spans="1:17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7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7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7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7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7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7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8150</v>
      </c>
      <c r="F366">
        <v>9941</v>
      </c>
      <c r="G366">
        <v>11389</v>
      </c>
      <c r="J366">
        <v>2356</v>
      </c>
      <c r="K366">
        <v>2342</v>
      </c>
      <c r="L366">
        <v>4220</v>
      </c>
      <c r="O366">
        <v>28.907979999999998</v>
      </c>
      <c r="P366">
        <v>23.559000000000001</v>
      </c>
      <c r="Q366">
        <v>37.0533</v>
      </c>
    </row>
    <row r="367" spans="1:17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17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17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17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17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17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17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17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16134</v>
      </c>
      <c r="F375">
        <v>19541</v>
      </c>
      <c r="G375">
        <v>22110</v>
      </c>
      <c r="J375">
        <v>4164</v>
      </c>
      <c r="K375">
        <v>4749</v>
      </c>
      <c r="L375">
        <v>7746</v>
      </c>
      <c r="O375">
        <v>25.80885</v>
      </c>
      <c r="P375">
        <v>24.30275</v>
      </c>
      <c r="Q375">
        <v>35.033920000000002</v>
      </c>
    </row>
    <row r="376" spans="1:17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17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17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17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17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17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17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17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8847</v>
      </c>
      <c r="F384">
        <v>10450</v>
      </c>
      <c r="G384">
        <v>12303</v>
      </c>
      <c r="J384">
        <v>2314</v>
      </c>
      <c r="K384">
        <v>2553</v>
      </c>
      <c r="L384">
        <v>4657</v>
      </c>
      <c r="O384">
        <v>26.155760000000001</v>
      </c>
      <c r="P384">
        <v>24.430620000000001</v>
      </c>
      <c r="Q384">
        <v>37.852559999999997</v>
      </c>
    </row>
    <row r="385" spans="1:17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17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17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17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17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17" x14ac:dyDescent="0.3">
      <c r="A391" t="s">
        <v>233</v>
      </c>
    </row>
    <row r="392" spans="1:17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7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7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7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7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7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9673</v>
      </c>
      <c r="F398">
        <v>11301</v>
      </c>
      <c r="G398">
        <v>12595</v>
      </c>
      <c r="J398">
        <v>2702</v>
      </c>
      <c r="K398">
        <v>2850</v>
      </c>
      <c r="L398">
        <v>4700</v>
      </c>
      <c r="O398">
        <v>27.933420000000002</v>
      </c>
      <c r="P398">
        <v>25.219010000000001</v>
      </c>
      <c r="Q398">
        <v>37.316400000000002</v>
      </c>
    </row>
    <row r="399" spans="1:17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17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17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17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7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7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17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13344</v>
      </c>
      <c r="F406">
        <v>16788</v>
      </c>
      <c r="G406">
        <v>19249</v>
      </c>
      <c r="J406">
        <v>3462</v>
      </c>
      <c r="K406">
        <v>3876</v>
      </c>
      <c r="L406">
        <v>7048</v>
      </c>
      <c r="O406">
        <v>25.944240000000001</v>
      </c>
      <c r="P406">
        <v>23.08792</v>
      </c>
      <c r="Q406">
        <v>36.614890000000003</v>
      </c>
    </row>
    <row r="407" spans="1:17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17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17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17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17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17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17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17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17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13323</v>
      </c>
      <c r="F416">
        <v>16185</v>
      </c>
      <c r="G416">
        <v>18239</v>
      </c>
      <c r="J416">
        <v>2952</v>
      </c>
      <c r="K416">
        <v>3815</v>
      </c>
      <c r="L416">
        <v>6888</v>
      </c>
      <c r="O416">
        <v>22.157170000000001</v>
      </c>
      <c r="P416">
        <v>23.571210000000001</v>
      </c>
      <c r="Q416">
        <v>37.765230000000003</v>
      </c>
    </row>
    <row r="417" spans="1:17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17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7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17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17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7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7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7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17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17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12902</v>
      </c>
      <c r="F427">
        <v>15806</v>
      </c>
      <c r="G427">
        <v>18106</v>
      </c>
      <c r="J427">
        <v>3517</v>
      </c>
      <c r="K427">
        <v>4036</v>
      </c>
      <c r="L427">
        <v>6829</v>
      </c>
      <c r="O427">
        <v>27.259340000000002</v>
      </c>
      <c r="P427">
        <v>25.534610000000001</v>
      </c>
      <c r="Q427">
        <v>37.71678</v>
      </c>
    </row>
    <row r="428" spans="1:17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17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17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17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17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17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17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17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17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17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17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17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10021</v>
      </c>
      <c r="F440">
        <v>12441</v>
      </c>
      <c r="G440">
        <v>14400</v>
      </c>
      <c r="J440">
        <v>2689</v>
      </c>
      <c r="K440">
        <v>3270</v>
      </c>
      <c r="L440">
        <v>5762</v>
      </c>
      <c r="O440">
        <v>26.833649999999999</v>
      </c>
      <c r="P440">
        <v>26.28406</v>
      </c>
      <c r="Q440">
        <v>40.013890000000004</v>
      </c>
    </row>
    <row r="441" spans="1:17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17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17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17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17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17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10120</v>
      </c>
      <c r="F447">
        <v>12489</v>
      </c>
      <c r="G447">
        <v>14588</v>
      </c>
      <c r="J447">
        <v>2789</v>
      </c>
      <c r="K447">
        <v>3245</v>
      </c>
      <c r="L447">
        <v>5521</v>
      </c>
      <c r="O447">
        <v>27.559290000000001</v>
      </c>
      <c r="P447">
        <v>25.982859999999999</v>
      </c>
      <c r="Q447">
        <v>37.846170000000001</v>
      </c>
    </row>
    <row r="448" spans="1:17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17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17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17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17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17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17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17" x14ac:dyDescent="0.3">
      <c r="A456" t="s">
        <v>307</v>
      </c>
      <c r="B456" t="s">
        <v>307</v>
      </c>
      <c r="E456">
        <v>6581</v>
      </c>
      <c r="F456">
        <v>8025</v>
      </c>
      <c r="G456">
        <v>9112</v>
      </c>
      <c r="J456">
        <v>1635</v>
      </c>
      <c r="K456">
        <v>1925</v>
      </c>
      <c r="L456">
        <v>3437</v>
      </c>
      <c r="O456">
        <v>24.844249999999999</v>
      </c>
      <c r="P456">
        <v>23.987539999999999</v>
      </c>
      <c r="Q456">
        <v>37.71949</v>
      </c>
    </row>
    <row r="457" spans="1:17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7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7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7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7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9755</v>
      </c>
      <c r="F462">
        <v>11733</v>
      </c>
      <c r="G462">
        <v>13524</v>
      </c>
      <c r="J462">
        <v>2800</v>
      </c>
      <c r="K462">
        <v>3129</v>
      </c>
      <c r="L462">
        <v>5438</v>
      </c>
      <c r="O462">
        <v>28.703230000000001</v>
      </c>
      <c r="P462">
        <v>26.668369999999999</v>
      </c>
      <c r="Q462">
        <v>40.21</v>
      </c>
    </row>
    <row r="463" spans="1:17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17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17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17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17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17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17" x14ac:dyDescent="0.3">
      <c r="B474" t="s">
        <v>8</v>
      </c>
      <c r="C474" t="s">
        <v>8</v>
      </c>
      <c r="E474">
        <f>SUMIFS(E10:E468,$C10:$C468,$C474,$D10:$D468,"UA")+SUMIFS(E10:E468,$C10:$C468,$C474,$D10:$D468,"L")+SUMIFS(E10:E468,$C10:$C468,$C474,$D10:$D468,"MD")+SUMIFS(E10:E468,$C10:$C468,$C474,$D10:$D468,"SC")</f>
        <v>166008</v>
      </c>
      <c r="F474">
        <f t="shared" ref="F474:G474" si="0">SUMIFS(F10:F468,$C10:$C468,$C474,$D10:$D468,"UA")+SUMIFS(F10:F468,$C10:$C468,$C474,$D10:$D468,"L")+SUMIFS(F10:F468,$C10:$C468,$C474,$D10:$D468,"MD")+SUMIFS(F10:F468,$C10:$C468,$C474,$D10:$D468,"SC")</f>
        <v>199508</v>
      </c>
      <c r="G474">
        <f t="shared" si="0"/>
        <v>225607</v>
      </c>
      <c r="J474">
        <f>SUMIFS(J10:J468,$C10:$C468,$C474,$D10:$D468,"UA")+SUMIFS(J10:J468,$C10:$C468,$C474,$D10:$D468,"L")+SUMIFS(J10:J468,$C10:$C468,$C474,$D10:$D468,"MD")+SUMIFS(J10:J468,$C10:$C468,$C474,$D10:$D468,"SC")</f>
        <v>41919</v>
      </c>
      <c r="K474">
        <f t="shared" ref="K474:L474" si="1">SUMIFS(K10:K468,$C10:$C468,$C474,$D10:$D468,"UA")+SUMIFS(K10:K468,$C10:$C468,$C474,$D10:$D468,"L")+SUMIFS(K10:K468,$C10:$C468,$C474,$D10:$D468,"MD")+SUMIFS(K10:K468,$C10:$C468,$C474,$D10:$D468,"SC")</f>
        <v>48482</v>
      </c>
      <c r="L474">
        <f t="shared" si="1"/>
        <v>86393</v>
      </c>
      <c r="O474">
        <f>100*J474/E474</f>
        <v>25.251192713604162</v>
      </c>
      <c r="P474">
        <f t="shared" ref="P474:Q474" si="2">100*K474/F474</f>
        <v>24.300779918599755</v>
      </c>
      <c r="Q474">
        <f t="shared" si="2"/>
        <v>38.293581316182568</v>
      </c>
    </row>
    <row r="475" spans="2:17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5381.666666666667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6369.166666666667</v>
      </c>
      <c r="G475">
        <f t="shared" si="3"/>
        <v>7094.666666666667</v>
      </c>
      <c r="H475" t="e">
        <f t="shared" si="3"/>
        <v>#DIV/0!</v>
      </c>
      <c r="I475" t="e">
        <f t="shared" si="3"/>
        <v>#DIV/0!</v>
      </c>
      <c r="J475">
        <f t="shared" si="3"/>
        <v>1371.4166666666667</v>
      </c>
      <c r="K475">
        <f t="shared" si="3"/>
        <v>1546.6666666666667</v>
      </c>
      <c r="L475">
        <f t="shared" si="3"/>
        <v>2724.9166666666665</v>
      </c>
      <c r="M475" t="e">
        <f t="shared" si="3"/>
        <v>#DIV/0!</v>
      </c>
      <c r="N475" t="e">
        <f t="shared" si="3"/>
        <v>#DIV/0!</v>
      </c>
      <c r="O475">
        <f t="shared" si="3"/>
        <v>25.079958333333327</v>
      </c>
    </row>
    <row r="476" spans="2:17" x14ac:dyDescent="0.3">
      <c r="E476">
        <f>AVERAGEIF($C10:$C468,$C474,E10:E468)</f>
        <v>7905.1428571428569</v>
      </c>
      <c r="F476">
        <f t="shared" ref="F476:O476" si="4">AVERAGEIF($C10:$C468,$C474,F10:F468)</f>
        <v>9500.3809523809523</v>
      </c>
      <c r="G476">
        <f t="shared" si="4"/>
        <v>10743.190476190477</v>
      </c>
      <c r="H476" t="e">
        <f t="shared" si="4"/>
        <v>#DIV/0!</v>
      </c>
      <c r="I476" t="e">
        <f t="shared" si="4"/>
        <v>#DIV/0!</v>
      </c>
      <c r="J476">
        <f t="shared" si="4"/>
        <v>1996.1428571428571</v>
      </c>
      <c r="K476">
        <f t="shared" si="4"/>
        <v>2308.6666666666665</v>
      </c>
      <c r="L476">
        <f t="shared" si="4"/>
        <v>4113.9523809523807</v>
      </c>
      <c r="M476" t="e">
        <f t="shared" si="4"/>
        <v>#DIV/0!</v>
      </c>
      <c r="N476" t="e">
        <f t="shared" si="4"/>
        <v>#DIV/0!</v>
      </c>
      <c r="O476">
        <f t="shared" si="4"/>
        <v>25.233709047619044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members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Daniel</cp:lastModifiedBy>
  <cp:lastPrinted>2023-01-11T09:25:46Z</cp:lastPrinted>
  <dcterms:created xsi:type="dcterms:W3CDTF">2022-08-17T09:40:46Z</dcterms:created>
  <dcterms:modified xsi:type="dcterms:W3CDTF">2023-01-23T11:13:20Z</dcterms:modified>
</cp:coreProperties>
</file>