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3" documentId="8_{3F397CD9-29E7-4685-BBE2-8E55C46B76A5}" xr6:coauthVersionLast="47" xr6:coauthVersionMax="47" xr10:uidLastSave="{EBAA22F6-EA95-4D4A-9A8E-E40D7FCF3AE9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<sst xmlns="http://schemas.openxmlformats.org/spreadsheetml/2006/main" count="9432" uniqueCount="1374">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</sst>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50.4</c:v>
                </c:pt>
                <c:pt idx="1">
                  <c:v>62.7</c:v>
                </c:pt>
                <c:pt idx="2">
                  <c:v>67.099999999999994</c:v>
                </c:pt>
                <c:pt idx="3">
                  <c:v>68.2</c:v>
                </c:pt>
                <c:pt idx="4">
                  <c:v>70.400000000000006</c:v>
                </c:pt>
                <c:pt idx="5">
                  <c:v>69.099999999999994</c:v>
                </c:pt>
                <c:pt idx="6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51</c:v>
                </c:pt>
                <c:pt idx="1">
                  <c:v>62</c:v>
                </c:pt>
                <c:pt idx="2">
                  <c:v>63</c:v>
                </c:pt>
                <c:pt idx="3">
                  <c:v>65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89</c:v>
                </c:pt>
                <c:pt idx="1">
                  <c:v>89.932885906040269</c:v>
                </c:pt>
                <c:pt idx="2">
                  <c:v>89.261744966442947</c:v>
                </c:pt>
                <c:pt idx="3">
                  <c:v>89.261744966442947</c:v>
                </c:pt>
                <c:pt idx="4">
                  <c:v>88.666666666666657</c:v>
                </c:pt>
                <c:pt idx="5">
                  <c:v>88.590604026845639</c:v>
                </c:pt>
                <c:pt idx="6">
                  <c:v>88.590604026845639</c:v>
                </c:pt>
                <c:pt idx="7">
                  <c:v>88.590604026845639</c:v>
                </c:pt>
                <c:pt idx="9">
                  <c:v>88.590604026845639</c:v>
                </c:pt>
                <c:pt idx="10">
                  <c:v>88.590604026845639</c:v>
                </c:pt>
                <c:pt idx="11">
                  <c:v>89.932885906040269</c:v>
                </c:pt>
                <c:pt idx="13">
                  <c:v>89.932885906040269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13.861090000000001</c:v>
                </c:pt>
                <c:pt idx="1">
                  <c:v>11.430999999999999</c:v>
                </c:pt>
                <c:pt idx="2">
                  <c:v>27.51154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27.61375</c:v>
                </c:pt>
                <c:pt idx="1">
                  <c:v>23.95955</c:v>
                </c:pt>
                <c:pt idx="2">
                  <c:v>40.411079999999998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Shropshire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72.204266320000002</c:v>
                </c:pt>
                <c:pt idx="1">
                  <c:v>71.20915033</c:v>
                </c:pt>
                <c:pt idx="2">
                  <c:v>72.961229950000003</c:v>
                </c:pt>
                <c:pt idx="3">
                  <c:v>73.126338329999996</c:v>
                </c:pt>
                <c:pt idx="4">
                  <c:v>73.358938550000005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Shropshire was generally above both the rural and England situations.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24</xdr:row>
      <xdr:rowOff>213360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5069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Shropshire was generally greater than the rural situation, however it did drop below 'Rural as a Region' in 2022.  Shropshire's position varied between being below or in line with the England level over the period considered.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Shropshire was consistently above both the rural and England situations over the period being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Shropshire experienced the same step increase from 2020/21 to 2021/22 as England and 'Rural as a Region', taking it above both from being previously in line or below.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Shropshire experienced the same step increase from 2020/21 to 2021/22 as England and 'Rural as a Region'.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Shropshire was consistently below the rural position and above the England level over the period, however the gaps to both varied year to year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233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Shropshire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50.4</v>
      </c>
      <c r="J12" s="13">
        <f>IF(VLOOKUP($F12,'early learning goals'!$B$10:$AC$468,'early learning goals'!X$1,FALSE)=0,"",VLOOKUP($F12,'early learning goals'!$B$10:$AC$468,'early learning goals'!X$1,FALSE))</f>
        <v>62.7</v>
      </c>
      <c r="K12" s="13">
        <f>IF(VLOOKUP($F12,'early learning goals'!$B$10:$AC$468,'early learning goals'!Y$1,FALSE)=0,"",VLOOKUP($F12,'early learning goals'!$B$10:$AC$468,'early learning goals'!Y$1,FALSE))</f>
        <v>67.099999999999994</v>
      </c>
      <c r="L12" s="13">
        <f>IF(VLOOKUP($F12,'early learning goals'!$B$10:$AC$468,'early learning goals'!Z$1,FALSE)=0,"",VLOOKUP($F12,'early learning goals'!$B$10:$AC$468,'early learning goals'!Z$1,FALSE))</f>
        <v>68.2</v>
      </c>
      <c r="M12" s="13">
        <f>IF(VLOOKUP($F12,'early learning goals'!$B$10:$AC$468,'early learning goals'!AA$1,FALSE)=0,"",VLOOKUP($F12,'early learning goals'!$B$10:$AC$468,'early learning goals'!AA$1,FALSE))</f>
        <v>70.400000000000006</v>
      </c>
      <c r="N12" s="13">
        <f>IF(VLOOKUP($F12,'early learning goals'!$B$10:$AC$468,'early learning goals'!AB$1,FALSE)=0,"",VLOOKUP($F12,'early learning goals'!$B$10:$AC$468,'early learning goals'!AB$1,FALSE))</f>
        <v>69.099999999999994</v>
      </c>
      <c r="O12" s="13">
        <f>IF(VLOOKUP($F12,'early learning goals'!$B$10:$AC$468,'early learning goals'!AC$1,FALSE)=0,"",VLOOKUP($F12,'early learning goals'!$B$10:$AC$468,'early learning goals'!AC$1,FALSE))</f>
        <v>72.099999999999994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Shropshire to Rural as a Region</v>
      </c>
      <c r="G15" s="56"/>
      <c r="H15" s="57"/>
      <c r="I15" s="19">
        <f>(I12-I13)</f>
        <v>1.0919488512967348</v>
      </c>
      <c r="J15" s="19">
        <f>(J12-J13)</f>
        <v>3.5250229337436778</v>
      </c>
      <c r="K15" s="19">
        <f t="shared" ref="K15:O15" si="0">(K12-K13)</f>
        <v>2.4271191039106981</v>
      </c>
      <c r="L15" s="19">
        <f t="shared" si="0"/>
        <v>0.1855364507806172</v>
      </c>
      <c r="M15" s="19">
        <f t="shared" si="0"/>
        <v>0.98689254452158082</v>
      </c>
      <c r="N15" s="19">
        <f t="shared" si="0"/>
        <v>-1.2761512360639955</v>
      </c>
      <c r="O15" s="19">
        <f t="shared" si="0"/>
        <v>1.0193060639821709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Shropshire to England</v>
      </c>
      <c r="G16" s="45"/>
      <c r="H16" s="46"/>
      <c r="I16" s="19">
        <f>(I12-I14)</f>
        <v>1.5</v>
      </c>
      <c r="J16" s="19">
        <f>(J12-J14)</f>
        <v>4.7000000000000028</v>
      </c>
      <c r="K16" s="19">
        <f t="shared" ref="K16:O16" si="1">(K12-K14)</f>
        <v>3</v>
      </c>
      <c r="L16" s="19">
        <f t="shared" si="1"/>
        <v>0.90000000000000568</v>
      </c>
      <c r="M16" s="19">
        <f t="shared" si="1"/>
        <v>1.4000000000000057</v>
      </c>
      <c r="N16" s="19">
        <f t="shared" si="1"/>
        <v>-1.1000000000000085</v>
      </c>
      <c r="O16" s="19">
        <f t="shared" si="1"/>
        <v>1.3999999999999915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Shropshire</v>
      </c>
      <c r="G21" s="10"/>
      <c r="H21" s="11"/>
      <c r="I21" s="12">
        <f>IF(VLOOKUP($F21,'key stage 2'!$B$10:$L$468,'key stage 2'!E$1,FALSE)=0,"",VLOOKUP($F21,'key stage 2'!$B$10:$L$468,'key stage 2'!E$1,FALSE))</f>
        <v>51</v>
      </c>
      <c r="J21" s="13">
        <f>IF(VLOOKUP($F21,'key stage 2'!$B$10:$L$468,'key stage 2'!F$1,FALSE)=0,"",VLOOKUP($F21,'key stage 2'!$B$10:$L$468,'key stage 2'!F$1,FALSE))</f>
        <v>62</v>
      </c>
      <c r="K21" s="13">
        <f>IF(VLOOKUP($F21,'key stage 2'!$B$10:$L$468,'key stage 2'!G$1,FALSE)=0,"",VLOOKUP($F21,'key stage 2'!$B$10:$L$468,'key stage 2'!G$1,FALSE))</f>
        <v>63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53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Shropshire to Rural as a Region</v>
      </c>
      <c r="G24" s="56"/>
      <c r="H24" s="57"/>
      <c r="I24" s="19">
        <f>(I21-I22)</f>
        <v>1.6190476190476204</v>
      </c>
      <c r="J24" s="19">
        <f>(J21-J22)</f>
        <v>5.1428571428571459</v>
      </c>
      <c r="K24" s="19">
        <f t="shared" ref="K24:O24" si="3">(K21-K22)</f>
        <v>3.4285714285714306</v>
      </c>
      <c r="L24" s="19">
        <f t="shared" si="3"/>
        <v>1.6000000000000014</v>
      </c>
      <c r="M24" s="19"/>
      <c r="N24" s="19"/>
      <c r="O24" s="19">
        <f t="shared" si="3"/>
        <v>-1.9500000000000028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Shropshire to England</v>
      </c>
      <c r="G25" s="45"/>
      <c r="H25" s="46"/>
      <c r="I25" s="19">
        <f>(I21-I23)</f>
        <v>-3</v>
      </c>
      <c r="J25" s="19">
        <f>(J21-J23)</f>
        <v>0</v>
      </c>
      <c r="K25" s="19">
        <f t="shared" ref="K25:O25" si="4">(K21-K23)</f>
        <v>-2</v>
      </c>
      <c r="L25" s="19">
        <f t="shared" si="4"/>
        <v>0</v>
      </c>
      <c r="M25" s="19"/>
      <c r="N25" s="19"/>
      <c r="O25" s="19">
        <f t="shared" si="4"/>
        <v>-5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Shropshire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72.204266320000002</v>
      </c>
      <c r="J30" s="13">
        <f>IF(VLOOKUP($F30,'level 2 maths eng'!$B$10:$L$468,'level 2 maths eng'!F$1,FALSE)=0,"",VLOOKUP($F30,'level 2 maths eng'!$B$10:$L$468,'level 2 maths eng'!F$1,FALSE))</f>
        <v>71.20915033</v>
      </c>
      <c r="K30" s="13">
        <f>IF(VLOOKUP($F30,'level 2 maths eng'!$B$10:$L$468,'level 2 maths eng'!G$1,FALSE)=0,"",VLOOKUP($F30,'level 2 maths eng'!$B$10:$L$468,'level 2 maths eng'!G$1,FALSE))</f>
        <v>72.961229950000003</v>
      </c>
      <c r="L30" s="13">
        <f>IF(VLOOKUP($F30,'level 2 maths eng'!$B$10:$L$468,'level 2 maths eng'!H$1,FALSE)=0,"",VLOOKUP($F30,'level 2 maths eng'!$B$10:$L$468,'level 2 maths eng'!H$1,FALSE))</f>
        <v>73.126338329999996</v>
      </c>
      <c r="M30" s="35">
        <f>IF(VLOOKUP($F30,'level 2 maths eng'!$B$10:$L$468,'level 2 maths eng'!I$1,FALSE)=0,"",VLOOKUP($F30,'level 2 maths eng'!$B$10:$L$468,'level 2 maths eng'!I$1,FALSE))</f>
        <v>73.358938550000005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Shropshire to Rural as a Region</v>
      </c>
      <c r="G33" s="56"/>
      <c r="H33" s="57"/>
      <c r="I33" s="19">
        <f>(I30-I31)</f>
        <v>-1.0547231390109886</v>
      </c>
      <c r="J33" s="19">
        <f>(J30-J31)</f>
        <v>-1.9910382625274963</v>
      </c>
      <c r="K33" s="19">
        <f t="shared" ref="K33:M33" si="6">(K30-K31)</f>
        <v>-0.30602273181816031</v>
      </c>
      <c r="L33" s="19">
        <f t="shared" si="6"/>
        <v>-0.14730630522726074</v>
      </c>
      <c r="M33" s="19">
        <f t="shared" si="6"/>
        <v>-0.93054059392854072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Shropshire to England</v>
      </c>
      <c r="G34" s="45"/>
      <c r="H34" s="46"/>
      <c r="I34" s="19">
        <f>(I30-I32)</f>
        <v>0.69340329000000622</v>
      </c>
      <c r="J34" s="19">
        <f>(J30-J32)</f>
        <v>0.23893814999999563</v>
      </c>
      <c r="K34" s="19">
        <f t="shared" ref="K34:M34" si="7">(K30-K32)</f>
        <v>1.635317409999999</v>
      </c>
      <c r="L34" s="19">
        <f t="shared" si="7"/>
        <v>2.2718195300000019</v>
      </c>
      <c r="M34" s="19">
        <f t="shared" si="7"/>
        <v>0.35911405000000229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Shropshire</v>
      </c>
      <c r="G39" s="10"/>
      <c r="H39" s="11"/>
      <c r="I39" s="12">
        <f>IF(VLOOKUP($F39,ofsted!$B$10:$AR$468,ofsted!AG$1,FALSE)=0,"",VLOOKUP($F39,ofsted!$B$10:$AR$468,ofsted!AG$1,FALSE))</f>
        <v>89</v>
      </c>
      <c r="J39" s="13">
        <f>IF(VLOOKUP($F39,ofsted!$B$10:$AR$468,ofsted!AH$1,FALSE)=0,"",VLOOKUP($F39,ofsted!$B$10:$AR$468,ofsted!AH$1,FALSE))</f>
        <v>89.932885906040269</v>
      </c>
      <c r="K39" s="13">
        <f>IF(VLOOKUP($F39,ofsted!$B$10:$AR$468,ofsted!AI$1,FALSE)=0,"",VLOOKUP($F39,ofsted!$B$10:$AR$468,ofsted!AI$1,FALSE))</f>
        <v>89.261744966442947</v>
      </c>
      <c r="L39" s="13">
        <f>IF(VLOOKUP($F39,ofsted!$B$10:$AR$468,ofsted!AJ$1,FALSE)=0,"",VLOOKUP($F39,ofsted!$B$10:$AR$468,ofsted!AJ$1,FALSE))</f>
        <v>89.261744966442947</v>
      </c>
      <c r="M39" s="13">
        <f>IF(VLOOKUP($F39,ofsted!$B$10:$AR$468,ofsted!AK$1,FALSE)=0,"",VLOOKUP($F39,ofsted!$B$10:$AR$468,ofsted!AK$1,FALSE))</f>
        <v>88.666666666666657</v>
      </c>
      <c r="N39" s="13">
        <f>IF(VLOOKUP($F39,ofsted!$B$10:$AR$468,ofsted!AL$1,FALSE)=0,"",VLOOKUP($F39,ofsted!$B$10:$AR$468,ofsted!AL$1,FALSE))</f>
        <v>88.590604026845639</v>
      </c>
      <c r="O39" s="13">
        <f>IF(VLOOKUP($F39,ofsted!$B$10:$AR$468,ofsted!AM$1,FALSE)=0,"",VLOOKUP($F39,ofsted!$B$10:$AR$468,ofsted!AM$1,FALSE))</f>
        <v>88.590604026845639</v>
      </c>
      <c r="P39" s="13">
        <f>IF(VLOOKUP($F39,ofsted!$B$10:$AR$468,ofsted!AN$1,FALSE)=0,"",VLOOKUP($F39,ofsted!$B$10:$AR$468,ofsted!AN$1,FALSE))</f>
        <v>88.590604026845639</v>
      </c>
      <c r="Q39" s="13"/>
      <c r="R39" s="13">
        <f>IF(VLOOKUP($F39,ofsted!$B$10:$AR$468,ofsted!AO$1,FALSE)=0,"",VLOOKUP($F39,ofsted!$B$10:$AR$468,ofsted!AO$1,FALSE))</f>
        <v>88.590604026845639</v>
      </c>
      <c r="S39" s="13">
        <f>IF(VLOOKUP($F39,ofsted!$B$10:$AR$468,ofsted!AP$1,FALSE)=0,"",VLOOKUP($F39,ofsted!$B$10:$AR$468,ofsted!AP$1,FALSE))</f>
        <v>88.590604026845639</v>
      </c>
      <c r="T39" s="13">
        <f>IF(VLOOKUP($F39,ofsted!$B$10:$AR$468,ofsted!AQ$1,FALSE)=0,"",VLOOKUP($F39,ofsted!$B$10:$AR$468,ofsted!AQ$1,FALSE))</f>
        <v>89.932885906040269</v>
      </c>
      <c r="U39" s="13"/>
      <c r="V39" s="13">
        <f>IF(VLOOKUP($F39,ofsted!$B$10:$AR$468,ofsted!AR$1,FALSE)=0,"",VLOOKUP($F39,ofsted!$B$10:$AR$468,ofsted!AR$1,FALSE))</f>
        <v>89.932885906040269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Shropshire to Rural as a Region</v>
      </c>
      <c r="G42" s="56"/>
      <c r="H42" s="57"/>
      <c r="I42" s="19">
        <f>(I39-I40)</f>
        <v>4.095146461406884</v>
      </c>
      <c r="J42" s="19">
        <f>(J39-J40)</f>
        <v>5.4258436525191485</v>
      </c>
      <c r="K42" s="19">
        <f t="shared" ref="K42:P42" si="9">(K39-K40)</f>
        <v>4.9589220408655308</v>
      </c>
      <c r="L42" s="19">
        <f t="shared" si="9"/>
        <v>5.6148873349765154</v>
      </c>
      <c r="M42" s="19">
        <f t="shared" si="9"/>
        <v>4.3571326777825163</v>
      </c>
      <c r="N42" s="19">
        <f t="shared" si="9"/>
        <v>4.2831752107463075</v>
      </c>
      <c r="O42" s="19">
        <f t="shared" si="9"/>
        <v>4.3293620568242233</v>
      </c>
      <c r="P42" s="19">
        <f t="shared" si="9"/>
        <v>4.5503298194763175</v>
      </c>
      <c r="Q42" s="19"/>
      <c r="R42" s="19">
        <f t="shared" ref="R42:T42" si="10">(R39-R40)</f>
        <v>4.4772506563003418</v>
      </c>
      <c r="S42" s="19">
        <f t="shared" si="10"/>
        <v>4.4083560148103942</v>
      </c>
      <c r="T42" s="19">
        <f t="shared" si="10"/>
        <v>5.3870400171035442</v>
      </c>
      <c r="U42" s="19"/>
      <c r="V42" s="19">
        <f t="shared" ref="V42" si="11">(V39-V40)</f>
        <v>4.1142352829203759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Shropshire to England</v>
      </c>
      <c r="G43" s="45"/>
      <c r="H43" s="46"/>
      <c r="I43" s="19">
        <f>(I39-I41)</f>
        <v>3</v>
      </c>
      <c r="J43" s="19">
        <f>(J39-J41)</f>
        <v>3.9328859060402692</v>
      </c>
      <c r="K43" s="19">
        <f t="shared" ref="K43:P43" si="12">(K39-K41)</f>
        <v>3.7496372607038495</v>
      </c>
      <c r="L43" s="19">
        <f t="shared" si="12"/>
        <v>3.9004932407181485</v>
      </c>
      <c r="M43" s="19">
        <f t="shared" si="12"/>
        <v>3.4833555668000713</v>
      </c>
      <c r="N43" s="19">
        <f t="shared" si="12"/>
        <v>2.5919798580770106</v>
      </c>
      <c r="O43" s="19">
        <f t="shared" si="12"/>
        <v>2.3927352045050156</v>
      </c>
      <c r="P43" s="19">
        <f t="shared" si="12"/>
        <v>2.215695871077827</v>
      </c>
      <c r="Q43" s="19"/>
      <c r="R43" s="19">
        <f t="shared" ref="R43:T43" si="13">(R39-R41)</f>
        <v>2.3116733683999513</v>
      </c>
      <c r="S43" s="19">
        <f t="shared" si="13"/>
        <v>2.1470393057997939</v>
      </c>
      <c r="T43" s="19">
        <f t="shared" si="13"/>
        <v>3.0074329532026809</v>
      </c>
      <c r="U43" s="19"/>
      <c r="V43" s="19">
        <f t="shared" ref="V43" si="14">(V39-V41)</f>
        <v>1.8546350429792824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Shropshire</v>
      </c>
      <c r="G48" s="10"/>
      <c r="H48" s="11"/>
      <c r="I48" s="12">
        <f>IF(VLOOKUP($F48,absentees!$B$10:$Q$468,absentees!O$1,FALSE)=0,"",VLOOKUP($F48,absentees!$B$10:$Q$468,absentees!O$1,FALSE))</f>
        <v>13.861090000000001</v>
      </c>
      <c r="J48" s="13">
        <f>IF(VLOOKUP($F48,absentees!$B$10:$Q$468,absentees!P$1,FALSE)=0,"",VLOOKUP($F48,absentees!$B$10:$Q$468,absentees!P$1,FALSE))</f>
        <v>11.430999999999999</v>
      </c>
      <c r="K48" s="13">
        <f>IF(VLOOKUP($F48,absentees!$B$10:$Q$468,absentees!Q$1,FALSE)=0,"",VLOOKUP($F48,absentees!$B$10:$Q$468,absentees!Q$1,FALSE))</f>
        <v>27.51154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Shropshire to Rural as a Region</v>
      </c>
      <c r="G51" s="56"/>
      <c r="H51" s="57"/>
      <c r="I51" s="19">
        <f>(I48-I49)</f>
        <v>0.59745049264490824</v>
      </c>
      <c r="J51" s="19">
        <f>(J48-J49)</f>
        <v>-0.7378974105010041</v>
      </c>
      <c r="K51" s="19">
        <f>(K48-K49)</f>
        <v>1.1900567563366344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Shropshire to England</v>
      </c>
      <c r="G52" s="45"/>
      <c r="H52" s="46"/>
      <c r="I52" s="19">
        <f>(I48-I50)</f>
        <v>0.72495000000000154</v>
      </c>
      <c r="J52" s="19">
        <f>(J48-J50)</f>
        <v>-1.5477500000000006</v>
      </c>
      <c r="K52" s="19">
        <f>(K48-K50)</f>
        <v>4.0420599999999993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Shropshire</v>
      </c>
      <c r="G57" s="10"/>
      <c r="H57" s="11"/>
      <c r="I57" s="12">
        <f>IF(VLOOKUP($F57,'absentees FSM'!$B$10:$Q$468,'absentees FSM'!O$1,FALSE)=0,"",VLOOKUP($F57,'absentees FSM'!$B$10:$Q$468,'absentees FSM'!O$1,FALSE))</f>
        <v>27.61375</v>
      </c>
      <c r="J57" s="13">
        <f>IF(VLOOKUP($F57,'absentees FSM'!$B$10:$Q$468,'absentees FSM'!P$1,FALSE)=0,"",VLOOKUP($F57,'absentees FSM'!$B$10:$Q$468,'absentees FSM'!P$1,FALSE))</f>
        <v>23.95955</v>
      </c>
      <c r="K57" s="13">
        <f>IF(VLOOKUP($F57,'absentees FSM'!$B$10:$Q$468,'absentees FSM'!Q$1,FALSE)=0,"",VLOOKUP($F57,'absentees FSM'!$B$10:$Q$468,'absentees FSM'!Q$1,FALSE))</f>
        <v>40.411079999999998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Shropshire to Rural as a Region</v>
      </c>
      <c r="G60" s="56"/>
      <c r="H60" s="57"/>
      <c r="I60" s="19">
        <f>(I57-I58)</f>
        <v>2.3625572863958375</v>
      </c>
      <c r="J60" s="19">
        <f>(J57-J58)</f>
        <v>-0.34122991859975471</v>
      </c>
      <c r="K60" s="19">
        <f>(K57-K58)</f>
        <v>2.1174986838174306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Shropshire to England</v>
      </c>
      <c r="G61" s="45"/>
      <c r="H61" s="46"/>
      <c r="I61" s="19">
        <f>(I57-I59)</f>
        <v>3.8471000000000011</v>
      </c>
      <c r="J61" s="19">
        <f>(J57-J59)</f>
        <v>-9.7519999999999385E-2</v>
      </c>
      <c r="K61" s="19">
        <f>(K57-K59)</f>
        <v>6.8085599999999999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vR8FfUvUJZ4Wrsv0ReydruUg9hRt3DoYOYGWWAy/pPo2UOmDQ9MxblAvSVthnk9Gi2eLeUZpS7FO+xVxUJCWiA==" saltValue="2dtKJLd7kmxMDOlz/zHSX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2023-01-24T12:34:14Z</dcterms:modified>
</cp:coreProperties>
</file>