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1CC77741-A5DB-4738-A1FC-3F2C2CD35182}" xr6:coauthVersionLast="47" xr6:coauthVersionMax="47" xr10:uidLastSave="{FB474A01-359E-4E5D-BA9C-A8C47C86CC0A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<sst xmlns="http://schemas.openxmlformats.org/spreadsheetml/2006/main" count="9432" uniqueCount="1374">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</sst>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48.6</c:v>
                </c:pt>
                <c:pt idx="1">
                  <c:v>59.3</c:v>
                </c:pt>
                <c:pt idx="2">
                  <c:v>63.4</c:v>
                </c:pt>
                <c:pt idx="3">
                  <c:v>67</c:v>
                </c:pt>
                <c:pt idx="4">
                  <c:v>68.5</c:v>
                </c:pt>
                <c:pt idx="5">
                  <c:v>68.8</c:v>
                </c:pt>
                <c:pt idx="6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81.568627450980387</c:v>
                </c:pt>
                <c:pt idx="2">
                  <c:v>81.17647058823529</c:v>
                </c:pt>
                <c:pt idx="3">
                  <c:v>80.392156862745097</c:v>
                </c:pt>
                <c:pt idx="4">
                  <c:v>81.712062256809332</c:v>
                </c:pt>
                <c:pt idx="5">
                  <c:v>81.782945736434115</c:v>
                </c:pt>
                <c:pt idx="6">
                  <c:v>82.558139534883722</c:v>
                </c:pt>
                <c:pt idx="7">
                  <c:v>81.782945736434101</c:v>
                </c:pt>
                <c:pt idx="9">
                  <c:v>81.782945736434101</c:v>
                </c:pt>
                <c:pt idx="10">
                  <c:v>82.558139534883722</c:v>
                </c:pt>
                <c:pt idx="11">
                  <c:v>83.333333333333329</c:v>
                </c:pt>
                <c:pt idx="13">
                  <c:v>85.05747126436782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10.465769999999999</c:v>
                </c:pt>
                <c:pt idx="1">
                  <c:v>10.67069</c:v>
                </c:pt>
                <c:pt idx="2">
                  <c:v>24.00234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22.99898</c:v>
                </c:pt>
                <c:pt idx="1">
                  <c:v>23.156659999999999</c:v>
                </c:pt>
                <c:pt idx="2">
                  <c:v>36.48413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77.784770300000005</c:v>
                </c:pt>
                <c:pt idx="1">
                  <c:v>78.419071520000003</c:v>
                </c:pt>
                <c:pt idx="2">
                  <c:v>80.512474710000006</c:v>
                </c:pt>
                <c:pt idx="3">
                  <c:v>81.419354839999997</c:v>
                </c:pt>
                <c:pt idx="4">
                  <c:v>81.669805400000001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Cambridgeshire has generally been below the rural and England levels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563880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09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Cambridgeshire has been consistently below the England level and generally above the rural level over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Cambridgeshire was consistently below the rural and England situations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Cambridgeshire was consistently below the rural situation but moved from being below to in line with the England position.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Cambridgeshire was consistently below the rural situation but a marked increase from 2020/21 to 2021/22 saw it move above the England position.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South Cambridgeshire was markedly greater than the rural and England situations with an upward trend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237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Cambridgeshire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48.6</v>
      </c>
      <c r="J12" s="13">
        <f>IF(VLOOKUP($F12,'early learning goals'!$B$10:$AC$468,'early learning goals'!X$1,FALSE)=0,"",VLOOKUP($F12,'early learning goals'!$B$10:$AC$468,'early learning goals'!X$1,FALSE))</f>
        <v>59.3</v>
      </c>
      <c r="K12" s="13">
        <f>IF(VLOOKUP($F12,'early learning goals'!$B$10:$AC$468,'early learning goals'!Y$1,FALSE)=0,"",VLOOKUP($F12,'early learning goals'!$B$10:$AC$468,'early learning goals'!Y$1,FALSE))</f>
        <v>63.4</v>
      </c>
      <c r="L12" s="13">
        <f>IF(VLOOKUP($F12,'early learning goals'!$B$10:$AC$468,'early learning goals'!Z$1,FALSE)=0,"",VLOOKUP($F12,'early learning goals'!$B$10:$AC$468,'early learning goals'!Z$1,FALSE))</f>
        <v>67</v>
      </c>
      <c r="M12" s="13">
        <f>IF(VLOOKUP($F12,'early learning goals'!$B$10:$AC$468,'early learning goals'!AA$1,FALSE)=0,"",VLOOKUP($F12,'early learning goals'!$B$10:$AC$468,'early learning goals'!AA$1,FALSE))</f>
        <v>68.5</v>
      </c>
      <c r="N12" s="13">
        <f>IF(VLOOKUP($F12,'early learning goals'!$B$10:$AC$468,'early learning goals'!AB$1,FALSE)=0,"",VLOOKUP($F12,'early learning goals'!$B$10:$AC$468,'early learning goals'!AB$1,FALSE))</f>
        <v>68.8</v>
      </c>
      <c r="O12" s="13">
        <f>IF(VLOOKUP($F12,'early learning goals'!$B$10:$AC$468,'early learning goals'!AC$1,FALSE)=0,"",VLOOKUP($F12,'early learning goals'!$B$10:$AC$468,'early learning goals'!AC$1,FALSE))</f>
        <v>69.900000000000006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Cambridgeshire to Rural as a Region</v>
      </c>
      <c r="G15" s="56"/>
      <c r="H15" s="57"/>
      <c r="I15" s="19">
        <f>(I12-I13)</f>
        <v>-0.70805114870326236</v>
      </c>
      <c r="J15" s="19">
        <f>(J12-J13)</f>
        <v>0.12502293374367213</v>
      </c>
      <c r="K15" s="19">
        <f t="shared" ref="K15:O15" si="0">(K12-K13)</f>
        <v>-1.2728808960892977</v>
      </c>
      <c r="L15" s="19">
        <f t="shared" si="0"/>
        <v>-1.0144635492193856</v>
      </c>
      <c r="M15" s="19">
        <f t="shared" si="0"/>
        <v>-0.91310745547842487</v>
      </c>
      <c r="N15" s="19">
        <f t="shared" si="0"/>
        <v>-1.5761512360639927</v>
      </c>
      <c r="O15" s="19">
        <f t="shared" si="0"/>
        <v>-1.1806939360178177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Cambridgeshire to England</v>
      </c>
      <c r="G16" s="45"/>
      <c r="H16" s="46"/>
      <c r="I16" s="19">
        <f>(I12-I14)</f>
        <v>-0.29999999999999716</v>
      </c>
      <c r="J16" s="19">
        <f>(J12-J14)</f>
        <v>1.2999999999999972</v>
      </c>
      <c r="K16" s="19">
        <f t="shared" ref="K16:O16" si="1">(K12-K14)</f>
        <v>-0.69999999999999574</v>
      </c>
      <c r="L16" s="19">
        <f t="shared" si="1"/>
        <v>-0.29999999999999716</v>
      </c>
      <c r="M16" s="19">
        <f t="shared" si="1"/>
        <v>-0.5</v>
      </c>
      <c r="N16" s="19">
        <f t="shared" si="1"/>
        <v>-1.4000000000000057</v>
      </c>
      <c r="O16" s="19">
        <f t="shared" si="1"/>
        <v>-0.79999999999999716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Cambridgeshire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Cambridgeshire to Rural as a Region</v>
      </c>
      <c r="G24" s="56"/>
      <c r="H24" s="57"/>
      <c r="I24" s="19">
        <f>(I21-I22)</f>
        <v>3.6190476190476204</v>
      </c>
      <c r="J24" s="19">
        <f>(J21-J22)</f>
        <v>2.1428571428571459</v>
      </c>
      <c r="K24" s="19">
        <f t="shared" ref="K24:O24" si="3">(K21-K22)</f>
        <v>1.4285714285714306</v>
      </c>
      <c r="L24" s="19">
        <f t="shared" si="3"/>
        <v>-0.39999999999999858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Cambridgeshire to England</v>
      </c>
      <c r="G25" s="45"/>
      <c r="H25" s="46"/>
      <c r="I25" s="19">
        <f>(I21-I23)</f>
        <v>-1</v>
      </c>
      <c r="J25" s="19">
        <f>(J21-J23)</f>
        <v>-3</v>
      </c>
      <c r="K25" s="19">
        <f t="shared" ref="K25:O25" si="4">(K21-K23)</f>
        <v>-4</v>
      </c>
      <c r="L25" s="19">
        <f t="shared" si="4"/>
        <v>-2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South Cambridgeshire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77.784770300000005</v>
      </c>
      <c r="J30" s="13">
        <f>IF(VLOOKUP($F30,'level 2 maths eng'!$B$10:$L$468,'level 2 maths eng'!F$1,FALSE)=0,"",VLOOKUP($F30,'level 2 maths eng'!$B$10:$L$468,'level 2 maths eng'!F$1,FALSE))</f>
        <v>78.419071520000003</v>
      </c>
      <c r="K30" s="13">
        <f>IF(VLOOKUP($F30,'level 2 maths eng'!$B$10:$L$468,'level 2 maths eng'!G$1,FALSE)=0,"",VLOOKUP($F30,'level 2 maths eng'!$B$10:$L$468,'level 2 maths eng'!G$1,FALSE))</f>
        <v>80.512474710000006</v>
      </c>
      <c r="L30" s="13">
        <f>IF(VLOOKUP($F30,'level 2 maths eng'!$B$10:$L$468,'level 2 maths eng'!H$1,FALSE)=0,"",VLOOKUP($F30,'level 2 maths eng'!$B$10:$L$468,'level 2 maths eng'!H$1,FALSE))</f>
        <v>81.419354839999997</v>
      </c>
      <c r="M30" s="35">
        <f>IF(VLOOKUP($F30,'level 2 maths eng'!$B$10:$L$468,'level 2 maths eng'!I$1,FALSE)=0,"",VLOOKUP($F30,'level 2 maths eng'!$B$10:$L$468,'level 2 maths eng'!I$1,FALSE))</f>
        <v>81.669805400000001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South Cambridgeshire to Rural as a Region</v>
      </c>
      <c r="G33" s="56"/>
      <c r="H33" s="57"/>
      <c r="I33" s="19">
        <f>(I30-I31)</f>
        <v>4.5257808409890146</v>
      </c>
      <c r="J33" s="19">
        <f>(J30-J31)</f>
        <v>5.2188829274725066</v>
      </c>
      <c r="K33" s="19">
        <f t="shared" ref="K33:M33" si="6">(K30-K31)</f>
        <v>7.2452220281818427</v>
      </c>
      <c r="L33" s="19">
        <f t="shared" si="6"/>
        <v>8.1457102047727403</v>
      </c>
      <c r="M33" s="19">
        <f t="shared" si="6"/>
        <v>7.3803262560714558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South Cambridgeshire to England</v>
      </c>
      <c r="G34" s="45"/>
      <c r="H34" s="46"/>
      <c r="I34" s="19">
        <f>(I30-I32)</f>
        <v>6.2739072700000094</v>
      </c>
      <c r="J34" s="19">
        <f>(J30-J32)</f>
        <v>7.4488593399999985</v>
      </c>
      <c r="K34" s="19">
        <f t="shared" ref="K34:M34" si="7">(K30-K32)</f>
        <v>9.186562170000002</v>
      </c>
      <c r="L34" s="19">
        <f t="shared" si="7"/>
        <v>10.564836040000003</v>
      </c>
      <c r="M34" s="19">
        <f t="shared" si="7"/>
        <v>8.6699808999999988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Cambridgeshire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81.568627450980387</v>
      </c>
      <c r="K39" s="13">
        <f>IF(VLOOKUP($F39,ofsted!$B$10:$AR$468,ofsted!AI$1,FALSE)=0,"",VLOOKUP($F39,ofsted!$B$10:$AR$468,ofsted!AI$1,FALSE))</f>
        <v>81.17647058823529</v>
      </c>
      <c r="L39" s="13">
        <f>IF(VLOOKUP($F39,ofsted!$B$10:$AR$468,ofsted!AJ$1,FALSE)=0,"",VLOOKUP($F39,ofsted!$B$10:$AR$468,ofsted!AJ$1,FALSE))</f>
        <v>80.392156862745097</v>
      </c>
      <c r="M39" s="13">
        <f>IF(VLOOKUP($F39,ofsted!$B$10:$AR$468,ofsted!AK$1,FALSE)=0,"",VLOOKUP($F39,ofsted!$B$10:$AR$468,ofsted!AK$1,FALSE))</f>
        <v>81.712062256809332</v>
      </c>
      <c r="N39" s="13">
        <f>IF(VLOOKUP($F39,ofsted!$B$10:$AR$468,ofsted!AL$1,FALSE)=0,"",VLOOKUP($F39,ofsted!$B$10:$AR$468,ofsted!AL$1,FALSE))</f>
        <v>81.782945736434115</v>
      </c>
      <c r="O39" s="13">
        <f>IF(VLOOKUP($F39,ofsted!$B$10:$AR$468,ofsted!AM$1,FALSE)=0,"",VLOOKUP($F39,ofsted!$B$10:$AR$468,ofsted!AM$1,FALSE))</f>
        <v>82.558139534883722</v>
      </c>
      <c r="P39" s="13">
        <f>IF(VLOOKUP($F39,ofsted!$B$10:$AR$468,ofsted!AN$1,FALSE)=0,"",VLOOKUP($F39,ofsted!$B$10:$AR$468,ofsted!AN$1,FALSE))</f>
        <v>81.782945736434101</v>
      </c>
      <c r="Q39" s="13"/>
      <c r="R39" s="13">
        <f>IF(VLOOKUP($F39,ofsted!$B$10:$AR$468,ofsted!AO$1,FALSE)=0,"",VLOOKUP($F39,ofsted!$B$10:$AR$468,ofsted!AO$1,FALSE))</f>
        <v>81.782945736434101</v>
      </c>
      <c r="S39" s="13">
        <f>IF(VLOOKUP($F39,ofsted!$B$10:$AR$468,ofsted!AP$1,FALSE)=0,"",VLOOKUP($F39,ofsted!$B$10:$AR$468,ofsted!AP$1,FALSE))</f>
        <v>82.558139534883722</v>
      </c>
      <c r="T39" s="13">
        <f>IF(VLOOKUP($F39,ofsted!$B$10:$AR$468,ofsted!AQ$1,FALSE)=0,"",VLOOKUP($F39,ofsted!$B$10:$AR$468,ofsted!AQ$1,FALSE))</f>
        <v>83.333333333333329</v>
      </c>
      <c r="U39" s="13"/>
      <c r="V39" s="13">
        <f>IF(VLOOKUP($F39,ofsted!$B$10:$AR$468,ofsted!AR$1,FALSE)=0,"",VLOOKUP($F39,ofsted!$B$10:$AR$468,ofsted!AR$1,FALSE))</f>
        <v>85.05747126436782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Cambridgeshire to Rural as a Region</v>
      </c>
      <c r="G42" s="56"/>
      <c r="H42" s="57"/>
      <c r="I42" s="19">
        <f>(I39-I40)</f>
        <v>-1.904853538593116</v>
      </c>
      <c r="J42" s="19">
        <f>(J39-J40)</f>
        <v>-2.9384148025407342</v>
      </c>
      <c r="K42" s="19">
        <f t="shared" ref="K42:P42" si="9">(K39-K40)</f>
        <v>-3.1263523373421265</v>
      </c>
      <c r="L42" s="19">
        <f t="shared" si="9"/>
        <v>-3.2547007687213352</v>
      </c>
      <c r="M42" s="19">
        <f t="shared" si="9"/>
        <v>-2.5974717320748084</v>
      </c>
      <c r="N42" s="19">
        <f t="shared" si="9"/>
        <v>-2.5244830796652167</v>
      </c>
      <c r="O42" s="19">
        <f t="shared" si="9"/>
        <v>-1.7031024351376942</v>
      </c>
      <c r="P42" s="19">
        <f t="shared" si="9"/>
        <v>-2.2573284709352208</v>
      </c>
      <c r="Q42" s="19"/>
      <c r="R42" s="19">
        <f t="shared" ref="R42:T42" si="10">(R39-R40)</f>
        <v>-2.3304076341111966</v>
      </c>
      <c r="S42" s="19">
        <f t="shared" si="10"/>
        <v>-1.6241084771515233</v>
      </c>
      <c r="T42" s="19">
        <f t="shared" si="10"/>
        <v>-1.2125125556033964</v>
      </c>
      <c r="U42" s="19"/>
      <c r="V42" s="19">
        <f t="shared" ref="V42" si="11">(V39-V40)</f>
        <v>-0.76117935875207365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Cambridgeshire to England</v>
      </c>
      <c r="G43" s="45"/>
      <c r="H43" s="46"/>
      <c r="I43" s="19">
        <f>(I39-I41)</f>
        <v>-3</v>
      </c>
      <c r="J43" s="19">
        <f>(J39-J41)</f>
        <v>-4.4313725490196134</v>
      </c>
      <c r="K43" s="19">
        <f t="shared" ref="K43:P43" si="12">(K39-K41)</f>
        <v>-4.3356371175038078</v>
      </c>
      <c r="L43" s="19">
        <f t="shared" si="12"/>
        <v>-4.969094862979702</v>
      </c>
      <c r="M43" s="19">
        <f t="shared" si="12"/>
        <v>-3.4712488430572535</v>
      </c>
      <c r="N43" s="19">
        <f t="shared" si="12"/>
        <v>-4.2156784323345136</v>
      </c>
      <c r="O43" s="19">
        <f t="shared" si="12"/>
        <v>-3.6397292874569018</v>
      </c>
      <c r="P43" s="19">
        <f t="shared" si="12"/>
        <v>-4.5919624193337114</v>
      </c>
      <c r="Q43" s="19"/>
      <c r="R43" s="19">
        <f t="shared" ref="R43:T43" si="13">(R39-R41)</f>
        <v>-4.4959849220115871</v>
      </c>
      <c r="S43" s="19">
        <f t="shared" si="13"/>
        <v>-3.8854251861621236</v>
      </c>
      <c r="T43" s="19">
        <f t="shared" si="13"/>
        <v>-3.5921196195042597</v>
      </c>
      <c r="U43" s="19"/>
      <c r="V43" s="19">
        <f t="shared" ref="V43" si="14">(V39-V41)</f>
        <v>-3.0207795986931671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Cambridgeshire</v>
      </c>
      <c r="G48" s="10"/>
      <c r="H48" s="11"/>
      <c r="I48" s="12">
        <f>IF(VLOOKUP($F48,absentees!$B$10:$Q$468,absentees!O$1,FALSE)=0,"",VLOOKUP($F48,absentees!$B$10:$Q$468,absentees!O$1,FALSE))</f>
        <v>10.465769999999999</v>
      </c>
      <c r="J48" s="13">
        <f>IF(VLOOKUP($F48,absentees!$B$10:$Q$468,absentees!P$1,FALSE)=0,"",VLOOKUP($F48,absentees!$B$10:$Q$468,absentees!P$1,FALSE))</f>
        <v>10.67069</v>
      </c>
      <c r="K48" s="13">
        <f>IF(VLOOKUP($F48,absentees!$B$10:$Q$468,absentees!Q$1,FALSE)=0,"",VLOOKUP($F48,absentees!$B$10:$Q$468,absentees!Q$1,FALSE))</f>
        <v>24.00234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Cambridgeshire to Rural as a Region</v>
      </c>
      <c r="G51" s="56"/>
      <c r="H51" s="57"/>
      <c r="I51" s="19">
        <f>(I48-I49)</f>
        <v>-2.7978695073550934</v>
      </c>
      <c r="J51" s="19">
        <f>(J48-J49)</f>
        <v>-1.4982074105010028</v>
      </c>
      <c r="K51" s="19">
        <f>(K48-K49)</f>
        <v>-2.3191432436633654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Cambridgeshire to England</v>
      </c>
      <c r="G52" s="45"/>
      <c r="H52" s="46"/>
      <c r="I52" s="19">
        <f>(I48-I50)</f>
        <v>-2.6703700000000001</v>
      </c>
      <c r="J52" s="19">
        <f>(J48-J50)</f>
        <v>-2.3080599999999993</v>
      </c>
      <c r="K52" s="19">
        <f>(K48-K50)</f>
        <v>0.53285999999999945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Cambridgeshire</v>
      </c>
      <c r="G57" s="10"/>
      <c r="H57" s="11"/>
      <c r="I57" s="12">
        <f>IF(VLOOKUP($F57,'absentees FSM'!$B$10:$Q$468,'absentees FSM'!O$1,FALSE)=0,"",VLOOKUP($F57,'absentees FSM'!$B$10:$Q$468,'absentees FSM'!O$1,FALSE))</f>
        <v>22.99898</v>
      </c>
      <c r="J57" s="13">
        <f>IF(VLOOKUP($F57,'absentees FSM'!$B$10:$Q$468,'absentees FSM'!P$1,FALSE)=0,"",VLOOKUP($F57,'absentees FSM'!$B$10:$Q$468,'absentees FSM'!P$1,FALSE))</f>
        <v>23.156659999999999</v>
      </c>
      <c r="K57" s="13">
        <f>IF(VLOOKUP($F57,'absentees FSM'!$B$10:$Q$468,'absentees FSM'!Q$1,FALSE)=0,"",VLOOKUP($F57,'absentees FSM'!$B$10:$Q$468,'absentees FSM'!Q$1,FALSE))</f>
        <v>36.48413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Cambridgeshire to Rural as a Region</v>
      </c>
      <c r="G60" s="56"/>
      <c r="H60" s="57"/>
      <c r="I60" s="19">
        <f>(I57-I58)</f>
        <v>-2.2522127136041625</v>
      </c>
      <c r="J60" s="19">
        <f>(J57-J58)</f>
        <v>-1.1441199185997561</v>
      </c>
      <c r="K60" s="19">
        <f>(K57-K58)</f>
        <v>-1.8094513161825674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Cambridgeshire to England</v>
      </c>
      <c r="G61" s="45"/>
      <c r="H61" s="46"/>
      <c r="I61" s="19">
        <f>(I57-I59)</f>
        <v>-0.76766999999999896</v>
      </c>
      <c r="J61" s="19">
        <f>(J57-J59)</f>
        <v>-0.90041000000000082</v>
      </c>
      <c r="K61" s="19">
        <f>(K57-K59)</f>
        <v>2.881610000000002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kfcyNQuInCvXOKfcm1z8EmnBcm+SEbrWQDPb9WN1/IWFGk6wNBcEFlxw4hkOsUctPAhEshal2GpeF3PakadfLg==" saltValue="GELwVnfJxgRBZUcCsT07a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2023-01-20T15:05:22Z</dcterms:modified>
</cp:coreProperties>
</file>