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4A39A4B3-A08A-4DE3-8630-5707597FD4CA}" xr6:coauthVersionLast="47" xr6:coauthVersionMax="47" xr10:uidLastSave="{9EA6E323-5D37-40B3-BEE2-2B3F135496E6}"/>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<sst xmlns="http://schemas.openxmlformats.org/spreadsheetml/2006/main" count="9432" uniqueCount="1374">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</sst>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Kesteven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74.443738080000003</c:v>
                </c:pt>
                <c:pt idx="1">
                  <c:v>75.549633580000005</c:v>
                </c:pt>
                <c:pt idx="2">
                  <c:v>75.402446879999999</c:v>
                </c:pt>
                <c:pt idx="3">
                  <c:v>76.540755469999993</c:v>
                </c:pt>
                <c:pt idx="4">
                  <c:v>76.732026140000002</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baseline="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312420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583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60960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706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South Kesteven was consistently greater than the rural and England situations over this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242</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South Kesteven</v>
      </c>
      <c r="G30" s="10"/>
      <c r="H30" s="11"/>
      <c r="I30" s="12">
        <f>IF(VLOOKUP($F30,'level 2 maths eng'!$B$10:$L$468,'level 2 maths eng'!E$1,FALSE)=0,"",VLOOKUP($F30,'level 2 maths eng'!$B$10:$L$468,'level 2 maths eng'!E$1,FALSE))</f>
        <v>74.443738080000003</v>
      </c>
      <c r="J30" s="13">
        <f>IF(VLOOKUP($F30,'level 2 maths eng'!$B$10:$L$468,'level 2 maths eng'!F$1,FALSE)=0,"",VLOOKUP($F30,'level 2 maths eng'!$B$10:$L$468,'level 2 maths eng'!F$1,FALSE))</f>
        <v>75.549633580000005</v>
      </c>
      <c r="K30" s="13">
        <f>IF(VLOOKUP($F30,'level 2 maths eng'!$B$10:$L$468,'level 2 maths eng'!G$1,FALSE)=0,"",VLOOKUP($F30,'level 2 maths eng'!$B$10:$L$468,'level 2 maths eng'!G$1,FALSE))</f>
        <v>75.402446879999999</v>
      </c>
      <c r="L30" s="13">
        <f>IF(VLOOKUP($F30,'level 2 maths eng'!$B$10:$L$468,'level 2 maths eng'!H$1,FALSE)=0,"",VLOOKUP($F30,'level 2 maths eng'!$B$10:$L$468,'level 2 maths eng'!H$1,FALSE))</f>
        <v>76.540755469999993</v>
      </c>
      <c r="M30" s="35">
        <f>IF(VLOOKUP($F30,'level 2 maths eng'!$B$10:$L$468,'level 2 maths eng'!I$1,FALSE)=0,"",VLOOKUP($F30,'level 2 maths eng'!$B$10:$L$468,'level 2 maths eng'!I$1,FALSE))</f>
        <v>76.732026140000002</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South Kesteven to Rural as a Region</v>
      </c>
      <c r="G33" s="56"/>
      <c r="H33" s="57"/>
      <c r="I33" s="19">
        <f>(I30-I31)</f>
        <v>1.1847486209890121</v>
      </c>
      <c r="J33" s="19">
        <f>(J30-J31)</f>
        <v>2.3494449874725092</v>
      </c>
      <c r="K33" s="19">
        <f t="shared" ref="K33:M33" si="6">(K30-K31)</f>
        <v>2.1351941981818356</v>
      </c>
      <c r="L33" s="19">
        <f t="shared" si="6"/>
        <v>3.2671108347727369</v>
      </c>
      <c r="M33" s="19">
        <f t="shared" si="6"/>
        <v>2.4425469960714565</v>
      </c>
      <c r="N33" s="42"/>
      <c r="O33" s="29"/>
      <c r="P33" s="29"/>
      <c r="Q33" s="29"/>
      <c r="R33" s="29"/>
      <c r="S33" s="29"/>
      <c r="T33" s="29"/>
    </row>
    <row r="34" spans="1:23" ht="51" customHeight="1" x14ac:dyDescent="0.3">
      <c r="B34" s="14"/>
      <c r="C34" s="14"/>
      <c r="D34" s="14"/>
      <c r="F34" s="44" t="str">
        <f>"% Gap - "&amp;F30&amp;" to England"</f>
        <v>% Gap - South Kesteven to England</v>
      </c>
      <c r="G34" s="45"/>
      <c r="H34" s="46"/>
      <c r="I34" s="19">
        <f>(I30-I32)</f>
        <v>2.9328750500000069</v>
      </c>
      <c r="J34" s="19">
        <f>(J30-J32)</f>
        <v>4.5794214000000011</v>
      </c>
      <c r="K34" s="19">
        <f t="shared" ref="K34:M34" si="7">(K30-K32)</f>
        <v>4.0765343399999949</v>
      </c>
      <c r="L34" s="19">
        <f t="shared" si="7"/>
        <v>5.6862366699999995</v>
      </c>
      <c r="M34" s="19">
        <f t="shared" si="7"/>
        <v>3.7322016399999995</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RPJUanVFCd3HRcP1R9iSXf5DntpfEh+uGf8wnm2Uq7iywPcjTedtneVxk+N4U3a/h5wPD9VDt7DA3O9NPUm4HQ==" saltValue="lU3LZfNC5r7Gwg0K38s78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2023-01-17T11:59:35Z</dcterms:modified>
</cp:coreProperties>
</file>