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9" documentId="8_{0841C4F2-F198-4795-8952-5771A1040245}" xr6:coauthVersionLast="47" xr6:coauthVersionMax="47" xr10:uidLastSave="{17B4BD78-7D7F-4FF4-9AEC-1DA4889110CF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M22" i="1" s="1"/>
  <c r="J475" i="9"/>
  <c r="N22" i="1" s="1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M23" i="1"/>
  <c r="M26" i="1" s="1"/>
  <c r="N23" i="1"/>
  <c r="N26" i="1" s="1"/>
  <c r="O23" i="1"/>
  <c r="J23" i="1"/>
  <c r="I23" i="1"/>
  <c r="F43" i="1" l="1"/>
  <c r="F52" i="1"/>
  <c r="F51" i="1"/>
  <c r="J21" i="1"/>
  <c r="M21" i="1"/>
  <c r="I21" i="1"/>
  <c r="K21" i="1"/>
  <c r="F42" i="1"/>
  <c r="L21" i="1"/>
  <c r="N21" i="1"/>
  <c r="O21" i="1"/>
  <c r="F25" i="1"/>
  <c r="F24" i="1"/>
  <c r="I25" i="1" l="1"/>
  <c r="M24" i="1"/>
  <c r="M25" i="1"/>
  <c r="J25" i="1"/>
  <c r="O25" i="1"/>
  <c r="N24" i="1"/>
  <c r="N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<sst xmlns="http://schemas.openxmlformats.org/spreadsheetml/2006/main" count="9432" uniqueCount="1374">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</sst>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46.4</c:v>
                </c:pt>
                <c:pt idx="1">
                  <c:v>56.8</c:v>
                </c:pt>
                <c:pt idx="2">
                  <c:v>65.400000000000006</c:v>
                </c:pt>
                <c:pt idx="3">
                  <c:v>68.5</c:v>
                </c:pt>
                <c:pt idx="4">
                  <c:v>68.7</c:v>
                </c:pt>
                <c:pt idx="5">
                  <c:v>70.2</c:v>
                </c:pt>
                <c:pt idx="6">
                  <c:v>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49</c:v>
                </c:pt>
                <c:pt idx="1">
                  <c:v>57</c:v>
                </c:pt>
                <c:pt idx="2">
                  <c:v>61</c:v>
                </c:pt>
                <c:pt idx="3">
                  <c:v>62</c:v>
                </c:pt>
                <c:pt idx="4">
                  <c:v>0</c:v>
                </c:pt>
                <c:pt idx="5">
                  <c:v>0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4">
                  <c:v>0</c:v>
                </c:pt>
                <c:pt idx="5">
                  <c:v>0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4">
                  <c:v>0</c:v>
                </c:pt>
                <c:pt idx="5">
                  <c:v>0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80</c:v>
                </c:pt>
                <c:pt idx="1">
                  <c:v>79.495268138801265</c:v>
                </c:pt>
                <c:pt idx="2">
                  <c:v>80.188679245283026</c:v>
                </c:pt>
                <c:pt idx="3">
                  <c:v>79.245283018867923</c:v>
                </c:pt>
                <c:pt idx="4">
                  <c:v>79.937304075235105</c:v>
                </c:pt>
                <c:pt idx="5">
                  <c:v>81.308411214953267</c:v>
                </c:pt>
                <c:pt idx="6">
                  <c:v>82.242990654205613</c:v>
                </c:pt>
                <c:pt idx="7">
                  <c:v>81.308411214953281</c:v>
                </c:pt>
                <c:pt idx="9">
                  <c:v>81.308411214953281</c:v>
                </c:pt>
                <c:pt idx="10">
                  <c:v>81.619937694704049</c:v>
                </c:pt>
                <c:pt idx="11">
                  <c:v>82.075471698113205</c:v>
                </c:pt>
                <c:pt idx="13">
                  <c:v>84.591194968553467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11.93426</c:v>
                </c:pt>
                <c:pt idx="1">
                  <c:v>12.50043</c:v>
                </c:pt>
                <c:pt idx="2">
                  <c:v>26.330680000000001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22.157170000000001</c:v>
                </c:pt>
                <c:pt idx="1">
                  <c:v>23.571210000000001</c:v>
                </c:pt>
                <c:pt idx="2">
                  <c:v>37.765230000000003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West 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68.80794702</c:v>
                </c:pt>
                <c:pt idx="3">
                  <c:v>68.717948719999995</c:v>
                </c:pt>
                <c:pt idx="4">
                  <c:v>72.047244090000007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Suffolk was throughout the period in line with the rural and England situations, thus following a similar trajectory.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327660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19735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Suffolk was generally in line with the rural situation and below that of England throughout the period under consideration.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41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17068800"/>
          <a:ext cx="7437120" cy="16459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 in Suffolk has been consistently below that found for England overall and 'Rural as a Region', but with a gap that has narrowed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persistent absentees in Suffolk very closely followed that of 'Rural as a Region' and England, and experienced the same marked increase from 2020/21 to 2021/22.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persistent absentees for those eligible for Free School Meals in Suffolk experienced the same step increase from 2020/21 to 2021/22 as seen by rural and England, which took it above the England situation and kept it in line with 'Rural as a Region'.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West Suffolk was from 2018/19 to 2020/21 below both the rural and England situations, with a gap that reduced in 2020/21 compared with the preceding two years.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304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Suffolk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46.4</v>
      </c>
      <c r="J12" s="13">
        <f>IF(VLOOKUP($F12,'early learning goals'!$B$10:$AC$468,'early learning goals'!X$1,FALSE)=0,"",VLOOKUP($F12,'early learning goals'!$B$10:$AC$468,'early learning goals'!X$1,FALSE))</f>
        <v>56.8</v>
      </c>
      <c r="K12" s="13">
        <f>IF(VLOOKUP($F12,'early learning goals'!$B$10:$AC$468,'early learning goals'!Y$1,FALSE)=0,"",VLOOKUP($F12,'early learning goals'!$B$10:$AC$468,'early learning goals'!Y$1,FALSE))</f>
        <v>65.400000000000006</v>
      </c>
      <c r="L12" s="13">
        <f>IF(VLOOKUP($F12,'early learning goals'!$B$10:$AC$468,'early learning goals'!Z$1,FALSE)=0,"",VLOOKUP($F12,'early learning goals'!$B$10:$AC$468,'early learning goals'!Z$1,FALSE))</f>
        <v>68.5</v>
      </c>
      <c r="M12" s="13">
        <f>IF(VLOOKUP($F12,'early learning goals'!$B$10:$AC$468,'early learning goals'!AA$1,FALSE)=0,"",VLOOKUP($F12,'early learning goals'!$B$10:$AC$468,'early learning goals'!AA$1,FALSE))</f>
        <v>68.7</v>
      </c>
      <c r="N12" s="13">
        <f>IF(VLOOKUP($F12,'early learning goals'!$B$10:$AC$468,'early learning goals'!AB$1,FALSE)=0,"",VLOOKUP($F12,'early learning goals'!$B$10:$AC$468,'early learning goals'!AB$1,FALSE))</f>
        <v>70.2</v>
      </c>
      <c r="O12" s="13">
        <f>IF(VLOOKUP($F12,'early learning goals'!$B$10:$AC$468,'early learning goals'!AC$1,FALSE)=0,"",VLOOKUP($F12,'early learning goals'!$B$10:$AC$468,'early learning goals'!AC$1,FALSE))</f>
        <v>69.2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Suffolk to Rural as a Region</v>
      </c>
      <c r="G15" s="56"/>
      <c r="H15" s="57"/>
      <c r="I15" s="19">
        <f>(I12-I13)</f>
        <v>-2.9080511487032652</v>
      </c>
      <c r="J15" s="19">
        <f>(J12-J13)</f>
        <v>-2.3749770662563279</v>
      </c>
      <c r="K15" s="19">
        <f t="shared" ref="K15:O15" si="0">(K12-K13)</f>
        <v>0.72711910391070944</v>
      </c>
      <c r="L15" s="19">
        <f t="shared" si="0"/>
        <v>0.48553645078061436</v>
      </c>
      <c r="M15" s="19">
        <f t="shared" si="0"/>
        <v>-0.71310745547842203</v>
      </c>
      <c r="N15" s="19">
        <f t="shared" si="0"/>
        <v>-0.17615123606398697</v>
      </c>
      <c r="O15" s="19">
        <f t="shared" si="0"/>
        <v>-1.8806939360178205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Suffolk to England</v>
      </c>
      <c r="G16" s="45"/>
      <c r="H16" s="46"/>
      <c r="I16" s="19">
        <f>(I12-I14)</f>
        <v>-2.5</v>
      </c>
      <c r="J16" s="19">
        <f>(J12-J14)</f>
        <v>-1.2000000000000028</v>
      </c>
      <c r="K16" s="19">
        <f t="shared" ref="K16:O16" si="1">(K12-K14)</f>
        <v>1.3000000000000114</v>
      </c>
      <c r="L16" s="19">
        <f t="shared" si="1"/>
        <v>1.2000000000000028</v>
      </c>
      <c r="M16" s="19">
        <f t="shared" si="1"/>
        <v>-0.29999999999999716</v>
      </c>
      <c r="N16" s="19">
        <f t="shared" si="1"/>
        <v>0</v>
      </c>
      <c r="O16" s="19">
        <f t="shared" si="1"/>
        <v>-1.5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Suffolk</v>
      </c>
      <c r="G21" s="10"/>
      <c r="H21" s="11"/>
      <c r="I21" s="12">
        <f>IF(VLOOKUP($F21,'key stage 2'!$B$10:$L$468,'key stage 2'!E$1,FALSE)=0,"",VLOOKUP($F21,'key stage 2'!$B$10:$L$468,'key stage 2'!E$1,FALSE))</f>
        <v>49</v>
      </c>
      <c r="J21" s="13">
        <f>IF(VLOOKUP($F21,'key stage 2'!$B$10:$L$468,'key stage 2'!F$1,FALSE)=0,"",VLOOKUP($F21,'key stage 2'!$B$10:$L$468,'key stage 2'!F$1,FALSE))</f>
        <v>57</v>
      </c>
      <c r="K21" s="13">
        <f>IF(VLOOKUP($F21,'key stage 2'!$B$10:$L$468,'key stage 2'!G$1,FALSE)=0,"",VLOOKUP($F21,'key stage 2'!$B$10:$L$468,'key stage 2'!G$1,FALSE))</f>
        <v>61</v>
      </c>
      <c r="L21" s="13">
        <f>IF(VLOOKUP($F21,'key stage 2'!$B$10:$L$468,'key stage 2'!H$1,FALSE)=0,"",VLOOKUP($F21,'key stage 2'!$B$10:$L$468,'key stage 2'!H$1,FALSE))</f>
        <v>62</v>
      </c>
      <c r="M21" s="13" t="str">
        <f>IF(VLOOKUP($F21,'key stage 2'!$B$10:$L$468,'key stage 2'!I$1,FALSE)=0,"",VLOOKUP($F21,'key stage 2'!$B$10:$L$468,'key stage 2'!I$1,FALSE))</f>
        <v/>
      </c>
      <c r="N21" s="13" t="str">
        <f>IF(VLOOKUP($F21,'key stage 2'!$B$10:$L$468,'key stage 2'!J$1,FALSE)=0,"",VLOOKUP($F21,'key stage 2'!$B$10:$L$468,'key stage 2'!J$1,FALSE))</f>
        <v/>
      </c>
      <c r="O21" s="35">
        <f>IF(VLOOKUP($F21,'key stage 2'!$B$10:$L$468,'key stage 2'!K$1,FALSE)=0,"",VLOOKUP($F21,'key stage 2'!$B$10:$L$468,'key stage 2'!K$1,FALSE))</f>
        <v>54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 t="e">
        <f>'key stage 2'!I475</f>
        <v>#DIV/0!</v>
      </c>
      <c r="N22" s="16" t="e">
        <f>'key stage 2'!J475</f>
        <v>#DIV/0!</v>
      </c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>
        <f>'key stage 2'!I6</f>
        <v>0</v>
      </c>
      <c r="N23" s="18">
        <f>'key stage 2'!J6</f>
        <v>0</v>
      </c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Suffolk to Rural as a Region</v>
      </c>
      <c r="G24" s="56"/>
      <c r="H24" s="57"/>
      <c r="I24" s="19">
        <f>(I21-I22)</f>
        <v>-0.3809523809523796</v>
      </c>
      <c r="J24" s="19">
        <f>(J21-J22)</f>
        <v>0.1428571428571459</v>
      </c>
      <c r="K24" s="19">
        <f t="shared" ref="K24:O24" si="3">(K21-K22)</f>
        <v>1.4285714285714306</v>
      </c>
      <c r="L24" s="19">
        <f t="shared" si="3"/>
        <v>-1.3999999999999986</v>
      </c>
      <c r="M24" s="19" t="e">
        <f t="shared" si="3"/>
        <v>#VALUE!</v>
      </c>
      <c r="N24" s="19" t="e">
        <f t="shared" si="3"/>
        <v>#VALUE!</v>
      </c>
      <c r="O24" s="19">
        <f t="shared" si="3"/>
        <v>-0.95000000000000284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Suffolk to England</v>
      </c>
      <c r="G25" s="45"/>
      <c r="H25" s="46"/>
      <c r="I25" s="19">
        <f>(I21-I23)</f>
        <v>-5</v>
      </c>
      <c r="J25" s="19">
        <f>(J21-J23)</f>
        <v>-5</v>
      </c>
      <c r="K25" s="19">
        <f t="shared" ref="K25:O25" si="4">(K21-K23)</f>
        <v>-4</v>
      </c>
      <c r="L25" s="19">
        <f t="shared" si="4"/>
        <v>-3</v>
      </c>
      <c r="M25" s="19" t="e">
        <f t="shared" si="4"/>
        <v>#VALUE!</v>
      </c>
      <c r="N25" s="19" t="e">
        <f t="shared" si="4"/>
        <v>#VALUE!</v>
      </c>
      <c r="O25" s="19">
        <f t="shared" si="4"/>
        <v>-4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 t="e">
        <f t="shared" si="5"/>
        <v>#DIV/0!</v>
      </c>
      <c r="N26" s="21" t="e">
        <f t="shared" si="5"/>
        <v>#DIV/0!</v>
      </c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West Suffolk</v>
      </c>
      <c r="G30" s="10"/>
      <c r="H30" s="11"/>
      <c r="I30" s="12" t="str">
        <f>IF(VLOOKUP($F30,'level 2 maths eng'!$B$10:$L$468,'level 2 maths eng'!E$1,FALSE)=0,"",VLOOKUP($F30,'level 2 maths eng'!$B$10:$L$468,'level 2 maths eng'!E$1,FALSE))</f>
        <v/>
      </c>
      <c r="J30" s="13" t="str">
        <f>IF(VLOOKUP($F30,'level 2 maths eng'!$B$10:$L$468,'level 2 maths eng'!F$1,FALSE)=0,"",VLOOKUP($F30,'level 2 maths eng'!$B$10:$L$468,'level 2 maths eng'!F$1,FALSE))</f>
        <v/>
      </c>
      <c r="K30" s="13">
        <f>IF(VLOOKUP($F30,'level 2 maths eng'!$B$10:$L$468,'level 2 maths eng'!G$1,FALSE)=0,"",VLOOKUP($F30,'level 2 maths eng'!$B$10:$L$468,'level 2 maths eng'!G$1,FALSE))</f>
        <v>68.80794702</v>
      </c>
      <c r="L30" s="13">
        <f>IF(VLOOKUP($F30,'level 2 maths eng'!$B$10:$L$468,'level 2 maths eng'!H$1,FALSE)=0,"",VLOOKUP($F30,'level 2 maths eng'!$B$10:$L$468,'level 2 maths eng'!H$1,FALSE))</f>
        <v>68.717948719999995</v>
      </c>
      <c r="M30" s="35">
        <f>IF(VLOOKUP($F30,'level 2 maths eng'!$B$10:$L$468,'level 2 maths eng'!I$1,FALSE)=0,"",VLOOKUP($F30,'level 2 maths eng'!$B$10:$L$468,'level 2 maths eng'!I$1,FALSE))</f>
        <v>72.047244090000007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West Suffolk to Rural as a Region</v>
      </c>
      <c r="G33" s="56"/>
      <c r="H33" s="57"/>
      <c r="I33" s="19"/>
      <c r="J33" s="19"/>
      <c r="K33" s="19">
        <f t="shared" ref="K33:M33" si="6">(K30-K31)</f>
        <v>-4.4593056618181635</v>
      </c>
      <c r="L33" s="19">
        <f t="shared" si="6"/>
        <v>-4.5556959152272611</v>
      </c>
      <c r="M33" s="19">
        <f t="shared" si="6"/>
        <v>-2.2422350539285389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West Suffolk to England</v>
      </c>
      <c r="G34" s="45"/>
      <c r="H34" s="46"/>
      <c r="I34" s="19"/>
      <c r="J34" s="19"/>
      <c r="K34" s="19">
        <f t="shared" ref="K34:M34" si="7">(K30-K32)</f>
        <v>-2.5179655200000042</v>
      </c>
      <c r="L34" s="19">
        <f t="shared" si="7"/>
        <v>-2.1365700799999985</v>
      </c>
      <c r="M34" s="19">
        <f t="shared" si="7"/>
        <v>-0.95258040999999594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Suffolk</v>
      </c>
      <c r="G39" s="10"/>
      <c r="H39" s="11"/>
      <c r="I39" s="12">
        <f>IF(VLOOKUP($F39,ofsted!$B$10:$AR$468,ofsted!AG$1,FALSE)=0,"",VLOOKUP($F39,ofsted!$B$10:$AR$468,ofsted!AG$1,FALSE))</f>
        <v>80</v>
      </c>
      <c r="J39" s="13">
        <f>IF(VLOOKUP($F39,ofsted!$B$10:$AR$468,ofsted!AH$1,FALSE)=0,"",VLOOKUP($F39,ofsted!$B$10:$AR$468,ofsted!AH$1,FALSE))</f>
        <v>79.495268138801265</v>
      </c>
      <c r="K39" s="13">
        <f>IF(VLOOKUP($F39,ofsted!$B$10:$AR$468,ofsted!AI$1,FALSE)=0,"",VLOOKUP($F39,ofsted!$B$10:$AR$468,ofsted!AI$1,FALSE))</f>
        <v>80.188679245283026</v>
      </c>
      <c r="L39" s="13">
        <f>IF(VLOOKUP($F39,ofsted!$B$10:$AR$468,ofsted!AJ$1,FALSE)=0,"",VLOOKUP($F39,ofsted!$B$10:$AR$468,ofsted!AJ$1,FALSE))</f>
        <v>79.245283018867923</v>
      </c>
      <c r="M39" s="13">
        <f>IF(VLOOKUP($F39,ofsted!$B$10:$AR$468,ofsted!AK$1,FALSE)=0,"",VLOOKUP($F39,ofsted!$B$10:$AR$468,ofsted!AK$1,FALSE))</f>
        <v>79.937304075235105</v>
      </c>
      <c r="N39" s="13">
        <f>IF(VLOOKUP($F39,ofsted!$B$10:$AR$468,ofsted!AL$1,FALSE)=0,"",VLOOKUP($F39,ofsted!$B$10:$AR$468,ofsted!AL$1,FALSE))</f>
        <v>81.308411214953267</v>
      </c>
      <c r="O39" s="13">
        <f>IF(VLOOKUP($F39,ofsted!$B$10:$AR$468,ofsted!AM$1,FALSE)=0,"",VLOOKUP($F39,ofsted!$B$10:$AR$468,ofsted!AM$1,FALSE))</f>
        <v>82.242990654205613</v>
      </c>
      <c r="P39" s="13">
        <f>IF(VLOOKUP($F39,ofsted!$B$10:$AR$468,ofsted!AN$1,FALSE)=0,"",VLOOKUP($F39,ofsted!$B$10:$AR$468,ofsted!AN$1,FALSE))</f>
        <v>81.308411214953281</v>
      </c>
      <c r="Q39" s="13"/>
      <c r="R39" s="13">
        <f>IF(VLOOKUP($F39,ofsted!$B$10:$AR$468,ofsted!AO$1,FALSE)=0,"",VLOOKUP($F39,ofsted!$B$10:$AR$468,ofsted!AO$1,FALSE))</f>
        <v>81.308411214953281</v>
      </c>
      <c r="S39" s="13">
        <f>IF(VLOOKUP($F39,ofsted!$B$10:$AR$468,ofsted!AP$1,FALSE)=0,"",VLOOKUP($F39,ofsted!$B$10:$AR$468,ofsted!AP$1,FALSE))</f>
        <v>81.619937694704049</v>
      </c>
      <c r="T39" s="13">
        <f>IF(VLOOKUP($F39,ofsted!$B$10:$AR$468,ofsted!AQ$1,FALSE)=0,"",VLOOKUP($F39,ofsted!$B$10:$AR$468,ofsted!AQ$1,FALSE))</f>
        <v>82.075471698113205</v>
      </c>
      <c r="U39" s="13"/>
      <c r="V39" s="13">
        <f>IF(VLOOKUP($F39,ofsted!$B$10:$AR$468,ofsted!AR$1,FALSE)=0,"",VLOOKUP($F39,ofsted!$B$10:$AR$468,ofsted!AR$1,FALSE))</f>
        <v>84.591194968553467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Suffolk to Rural as a Region</v>
      </c>
      <c r="G42" s="56"/>
      <c r="H42" s="57"/>
      <c r="I42" s="19">
        <f>(I39-I40)</f>
        <v>-4.904853538593116</v>
      </c>
      <c r="J42" s="19">
        <f>(J39-J40)</f>
        <v>-5.0117741147198558</v>
      </c>
      <c r="K42" s="19">
        <f t="shared" ref="K42:P42" si="9">(K39-K40)</f>
        <v>-4.11414368029439</v>
      </c>
      <c r="L42" s="19">
        <f t="shared" si="9"/>
        <v>-4.4015746125985089</v>
      </c>
      <c r="M42" s="19">
        <f t="shared" si="9"/>
        <v>-4.3722299136490363</v>
      </c>
      <c r="N42" s="19">
        <f t="shared" si="9"/>
        <v>-2.9990176011460647</v>
      </c>
      <c r="O42" s="19">
        <f t="shared" si="9"/>
        <v>-2.0182513158158031</v>
      </c>
      <c r="P42" s="19">
        <f t="shared" si="9"/>
        <v>-2.7318629924160405</v>
      </c>
      <c r="Q42" s="19"/>
      <c r="R42" s="19">
        <f t="shared" ref="R42:T42" si="10">(R39-R40)</f>
        <v>-2.8049421555920162</v>
      </c>
      <c r="S42" s="19">
        <f t="shared" si="10"/>
        <v>-2.5623103173311961</v>
      </c>
      <c r="T42" s="19">
        <f t="shared" si="10"/>
        <v>-2.4703741908235202</v>
      </c>
      <c r="U42" s="19"/>
      <c r="V42" s="19">
        <f t="shared" ref="V42" si="11">(V39-V40)</f>
        <v>-1.2274556545664268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Suffolk to England</v>
      </c>
      <c r="G43" s="45"/>
      <c r="H43" s="46"/>
      <c r="I43" s="19">
        <f>(I39-I41)</f>
        <v>-6</v>
      </c>
      <c r="J43" s="19">
        <f>(J39-J41)</f>
        <v>-6.504731861198735</v>
      </c>
      <c r="K43" s="19">
        <f t="shared" ref="K43:P43" si="12">(K39-K41)</f>
        <v>-5.3234284604560713</v>
      </c>
      <c r="L43" s="19">
        <f t="shared" si="12"/>
        <v>-6.1159687068568758</v>
      </c>
      <c r="M43" s="19">
        <f t="shared" si="12"/>
        <v>-5.2460070246314814</v>
      </c>
      <c r="N43" s="19">
        <f t="shared" si="12"/>
        <v>-4.6902129538153616</v>
      </c>
      <c r="O43" s="19">
        <f t="shared" si="12"/>
        <v>-3.9548781681350107</v>
      </c>
      <c r="P43" s="19">
        <f t="shared" si="12"/>
        <v>-5.0664969408145311</v>
      </c>
      <c r="Q43" s="19"/>
      <c r="R43" s="19">
        <f t="shared" ref="R43:T43" si="13">(R39-R41)</f>
        <v>-4.9705194434924067</v>
      </c>
      <c r="S43" s="19">
        <f t="shared" si="13"/>
        <v>-4.8236270263417964</v>
      </c>
      <c r="T43" s="19">
        <f t="shared" si="13"/>
        <v>-4.8499812547243835</v>
      </c>
      <c r="U43" s="19"/>
      <c r="V43" s="19">
        <f t="shared" ref="V43" si="14">(V39-V41)</f>
        <v>-3.4870558945075203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Suffolk</v>
      </c>
      <c r="G48" s="10"/>
      <c r="H48" s="11"/>
      <c r="I48" s="12">
        <f>IF(VLOOKUP($F48,absentees!$B$10:$Q$468,absentees!O$1,FALSE)=0,"",VLOOKUP($F48,absentees!$B$10:$Q$468,absentees!O$1,FALSE))</f>
        <v>11.93426</v>
      </c>
      <c r="J48" s="13">
        <f>IF(VLOOKUP($F48,absentees!$B$10:$Q$468,absentees!P$1,FALSE)=0,"",VLOOKUP($F48,absentees!$B$10:$Q$468,absentees!P$1,FALSE))</f>
        <v>12.50043</v>
      </c>
      <c r="K48" s="13">
        <f>IF(VLOOKUP($F48,absentees!$B$10:$Q$468,absentees!Q$1,FALSE)=0,"",VLOOKUP($F48,absentees!$B$10:$Q$468,absentees!Q$1,FALSE))</f>
        <v>26.330680000000001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Suffolk to Rural as a Region</v>
      </c>
      <c r="G51" s="56"/>
      <c r="H51" s="57"/>
      <c r="I51" s="19">
        <f>(I48-I49)</f>
        <v>-1.3293795073550925</v>
      </c>
      <c r="J51" s="19">
        <f>(J48-J49)</f>
        <v>0.33153258949899644</v>
      </c>
      <c r="K51" s="19">
        <f>(K48-K49)</f>
        <v>9.1967563366353033E-3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Suffolk to England</v>
      </c>
      <c r="G52" s="45"/>
      <c r="H52" s="46"/>
      <c r="I52" s="19">
        <f>(I48-I50)</f>
        <v>-1.2018799999999992</v>
      </c>
      <c r="J52" s="19">
        <f>(J48-J50)</f>
        <v>-0.47832000000000008</v>
      </c>
      <c r="K52" s="19">
        <f>(K48-K50)</f>
        <v>2.8612000000000002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Suffolk</v>
      </c>
      <c r="G57" s="10"/>
      <c r="H57" s="11"/>
      <c r="I57" s="12">
        <f>IF(VLOOKUP($F57,'absentees FSM'!$B$10:$Q$468,'absentees FSM'!O$1,FALSE)=0,"",VLOOKUP($F57,'absentees FSM'!$B$10:$Q$468,'absentees FSM'!O$1,FALSE))</f>
        <v>22.157170000000001</v>
      </c>
      <c r="J57" s="13">
        <f>IF(VLOOKUP($F57,'absentees FSM'!$B$10:$Q$468,'absentees FSM'!P$1,FALSE)=0,"",VLOOKUP($F57,'absentees FSM'!$B$10:$Q$468,'absentees FSM'!P$1,FALSE))</f>
        <v>23.571210000000001</v>
      </c>
      <c r="K57" s="13">
        <f>IF(VLOOKUP($F57,'absentees FSM'!$B$10:$Q$468,'absentees FSM'!Q$1,FALSE)=0,"",VLOOKUP($F57,'absentees FSM'!$B$10:$Q$468,'absentees FSM'!Q$1,FALSE))</f>
        <v>37.765230000000003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Suffolk to Rural as a Region</v>
      </c>
      <c r="G60" s="56"/>
      <c r="H60" s="57"/>
      <c r="I60" s="19">
        <f>(I57-I58)</f>
        <v>-3.0940227136041614</v>
      </c>
      <c r="J60" s="19">
        <f>(J57-J58)</f>
        <v>-0.72956991859975417</v>
      </c>
      <c r="K60" s="19">
        <f>(K57-K58)</f>
        <v>-0.52835131618256526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Suffolk to England</v>
      </c>
      <c r="G61" s="45"/>
      <c r="H61" s="46"/>
      <c r="I61" s="19">
        <f>(I57-I59)</f>
        <v>-1.6094799999999978</v>
      </c>
      <c r="J61" s="19">
        <f>(J57-J59)</f>
        <v>-0.48585999999999885</v>
      </c>
      <c r="K61" s="19">
        <f>(K57-K59)</f>
        <v>4.1627100000000041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ySpFHJE1sRQQr6L9WnNU8qNV3/EIURmUET1jT7FhHdALj3fELfx2BgRX6jwWZB7Xh7elWyB9pP0VlMBlRLd57Q==" saltValue="hhEZPyV9CycTMOibFFBZRw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2023-01-16T15:02:30Z</dcterms:modified>
</cp:coreProperties>
</file>