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8EF72DA9-54DD-4444-B732-D18E5D2E3CBD}" xr6:coauthVersionLast="47" xr6:coauthVersionMax="47" xr10:uidLastSave="{23999FE7-CD69-4189-B551-245B975448EC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<sst xmlns="http://schemas.openxmlformats.org/spreadsheetml/2006/main" count="9140" uniqueCount="1378">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</sst>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Babergh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8.7096159603712469</c:v>
                </c:pt>
                <c:pt idx="1">
                  <c:v>14.557610395212164</c:v>
                </c:pt>
                <c:pt idx="2">
                  <c:v>13.582571274878967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Babergh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1233</c:v>
                </c:pt>
                <c:pt idx="1">
                  <c:v>915</c:v>
                </c:pt>
                <c:pt idx="2">
                  <c:v>972</c:v>
                </c:pt>
                <c:pt idx="3">
                  <c:v>985</c:v>
                </c:pt>
                <c:pt idx="4">
                  <c:v>956</c:v>
                </c:pt>
                <c:pt idx="5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Babergh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41.4</c:v>
                </c:pt>
                <c:pt idx="1">
                  <c:v>42.2</c:v>
                </c:pt>
                <c:pt idx="2">
                  <c:v>40.200000000000003</c:v>
                </c:pt>
                <c:pt idx="3">
                  <c:v>43.7</c:v>
                </c:pt>
                <c:pt idx="4">
                  <c:v>40.1</c:v>
                </c:pt>
                <c:pt idx="5">
                  <c:v>38.200000000000003</c:v>
                </c:pt>
                <c:pt idx="6">
                  <c:v>43.4</c:v>
                </c:pt>
                <c:pt idx="7">
                  <c:v>55.6</c:v>
                </c:pt>
                <c:pt idx="8">
                  <c:v>51.2</c:v>
                </c:pt>
                <c:pt idx="9">
                  <c:v>48.4</c:v>
                </c:pt>
                <c:pt idx="10">
                  <c:v>47.8</c:v>
                </c:pt>
                <c:pt idx="11">
                  <c:v>41.4</c:v>
                </c:pt>
                <c:pt idx="12">
                  <c:v>48.4</c:v>
                </c:pt>
                <c:pt idx="13">
                  <c:v>59.4</c:v>
                </c:pt>
                <c:pt idx="14">
                  <c:v>51.6</c:v>
                </c:pt>
                <c:pt idx="15">
                  <c:v>53.8</c:v>
                </c:pt>
                <c:pt idx="16">
                  <c:v>57.7</c:v>
                </c:pt>
                <c:pt idx="17">
                  <c:v>54.7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Babergh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4635</c:v>
                </c:pt>
                <c:pt idx="1">
                  <c:v>4636</c:v>
                </c:pt>
                <c:pt idx="2">
                  <c:v>4526</c:v>
                </c:pt>
                <c:pt idx="3">
                  <c:v>4137</c:v>
                </c:pt>
                <c:pt idx="4">
                  <c:v>3971</c:v>
                </c:pt>
                <c:pt idx="5">
                  <c:v>4039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Babergh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834</c:v>
                </c:pt>
                <c:pt idx="1">
                  <c:v>725</c:v>
                </c:pt>
                <c:pt idx="2">
                  <c:v>539</c:v>
                </c:pt>
                <c:pt idx="3">
                  <c:v>393</c:v>
                </c:pt>
                <c:pt idx="4">
                  <c:v>431</c:v>
                </c:pt>
                <c:pt idx="5">
                  <c:v>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441960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401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for Babergh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Babergh was consistently below the</a:t>
          </a:r>
          <a:r>
            <a:rPr lang="en-GB" sz="1200" baseline="0">
              <a:effectLst/>
              <a:latin typeface="Avenir Next LT Pro" panose="020B0504020202020204" pitchFamily="34" charset="0"/>
            </a:rPr>
            <a:t> rural situation but moved above the England position mid way through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Babergh was generally below both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Babergh were consistently below the rural and England situations but</a:t>
          </a:r>
          <a:r>
            <a:rPr lang="en-GB" sz="1200" baseline="0">
              <a:effectLst/>
              <a:latin typeface="Avenir Next LT Pro" panose="020B0504020202020204" pitchFamily="34" charset="0"/>
            </a:rPr>
            <a:t> with generally reducing gaps.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Babergh was consistently below the rural situation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moved around the England level being above in some years and below in other years during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14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Babergh</v>
      </c>
      <c r="G12" s="10"/>
      <c r="H12" s="11"/>
      <c r="I12" s="12">
        <f>IF(VLOOKUP($F12,'E&amp;T'!$B$10:$Q$468,'E&amp;T'!O$1,FALSE)=0,"",VLOOKUP($F12,'E&amp;T'!$B$10:$Q$468,'E&amp;T'!O$1,FALSE))</f>
        <v>8.7096159603712469</v>
      </c>
      <c r="J12" s="13">
        <f>IF(VLOOKUP($F12,'E&amp;T'!$B$10:$Q$468,'E&amp;T'!P$1,FALSE)=0,"",VLOOKUP($F12,'E&amp;T'!$B$10:$Q$468,'E&amp;T'!P$1,FALSE))</f>
        <v>14.557610395212164</v>
      </c>
      <c r="K12" s="35">
        <f>IF(VLOOKUP($F12,'E&amp;T'!$B$10:$Q$468,'E&amp;T'!Q$1,FALSE)=0,"",VLOOKUP($F12,'E&amp;T'!$B$10:$Q$468,'E&amp;T'!Q$1,FALSE))</f>
        <v>13.582571274878967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Babergh to Rural as a Region</v>
      </c>
      <c r="G15" s="66"/>
      <c r="H15" s="67"/>
      <c r="I15" s="19">
        <f>100*((I12-I13))/I13</f>
        <v>-21.397424375939192</v>
      </c>
      <c r="J15" s="19">
        <f>100*((J12-J13))/J13</f>
        <v>-15.478454290296115</v>
      </c>
      <c r="K15" s="38">
        <f t="shared" ref="K15" si="0">100*((K12-K13))/K13</f>
        <v>-15.439497659025539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Babergh to England</v>
      </c>
      <c r="G16" s="53"/>
      <c r="H16" s="54"/>
      <c r="I16" s="19">
        <f>100*(I12-I14)/I14</f>
        <v>-43.611373646421697</v>
      </c>
      <c r="J16" s="19">
        <f>100*(J12-J14)/J14</f>
        <v>-48.397017493315722</v>
      </c>
      <c r="K16" s="38">
        <f t="shared" ref="K16" si="1">100*(K12-K14)/K14</f>
        <v>-54.283606525347636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Babergh</v>
      </c>
      <c r="G21" s="10"/>
      <c r="H21" s="11"/>
      <c r="I21" s="12">
        <f>IF(VLOOKUP($F21,appstarts!$B$10:$L$468,appstarts!E$1,FALSE)=0,"",VLOOKUP($F21,appstarts!$B$10:$L$468,appstarts!E$1,FALSE))</f>
        <v>1233</v>
      </c>
      <c r="J21" s="13">
        <f>IF(VLOOKUP($F21,appstarts!$B$10:$L$468,appstarts!F$1,FALSE)=0,"",VLOOKUP($F21,appstarts!$B$10:$L$468,appstarts!F$1,FALSE))</f>
        <v>915</v>
      </c>
      <c r="K21" s="13">
        <f>IF(VLOOKUP($F21,appstarts!$B$10:$L$468,appstarts!G$1,FALSE)=0,"",VLOOKUP($F21,appstarts!$B$10:$L$468,appstarts!G$1,FALSE))</f>
        <v>972</v>
      </c>
      <c r="L21" s="13">
        <f>IF(VLOOKUP($F21,appstarts!$B$10:$L$468,appstarts!H$1,FALSE)=0,"",VLOOKUP($F21,appstarts!$B$10:$L$468,appstarts!H$1,FALSE))</f>
        <v>985</v>
      </c>
      <c r="M21" s="13">
        <f>IF(VLOOKUP($F21,appstarts!$B$10:$L$468,appstarts!I$1,FALSE)=0,"",VLOOKUP($F21,appstarts!$B$10:$L$468,appstarts!I$1,FALSE))</f>
        <v>956</v>
      </c>
      <c r="N21" s="35">
        <f>IF(VLOOKUP($F21,appstarts!$B$10:$L$468,appstarts!J$1,FALSE)=0,"",VLOOKUP($F21,appstarts!$B$10:$L$468,appstarts!J$1,FALSE))</f>
        <v>1009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Babergh to Rural as a Region</v>
      </c>
      <c r="G24" s="66"/>
      <c r="H24" s="67"/>
      <c r="I24" s="19">
        <f>100*((I21-I22))/I22</f>
        <v>-24.761512545307308</v>
      </c>
      <c r="J24" s="19">
        <f>100*((J21-J22))/J22</f>
        <v>-27.809183717883535</v>
      </c>
      <c r="K24" s="19">
        <f t="shared" ref="K24:N24" si="3">100*((K21-K22))/K22</f>
        <v>-25.492691936646452</v>
      </c>
      <c r="L24" s="19">
        <f t="shared" si="3"/>
        <v>-12.027058693208609</v>
      </c>
      <c r="M24" s="19">
        <f t="shared" si="3"/>
        <v>-10.716629447459942</v>
      </c>
      <c r="N24" s="38">
        <f t="shared" si="3"/>
        <v>-13.589315179956323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Babergh to England</v>
      </c>
      <c r="G25" s="53"/>
      <c r="H25" s="54"/>
      <c r="I25" s="19">
        <f>100*(I21-I23)/I23</f>
        <v>-13.169014084507042</v>
      </c>
      <c r="J25" s="19">
        <f>100*(J21-J23)/J23</f>
        <v>-14.883720930232558</v>
      </c>
      <c r="K25" s="19">
        <f t="shared" ref="K25:N25" si="4">100*(K21-K23)/K23</f>
        <v>-13.368983957219251</v>
      </c>
      <c r="L25" s="19">
        <f t="shared" si="4"/>
        <v>7.2984749455337692</v>
      </c>
      <c r="M25" s="19">
        <f t="shared" si="4"/>
        <v>4.8245614035087723</v>
      </c>
      <c r="N25" s="38">
        <f t="shared" si="4"/>
        <v>1.8163471241170535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Babergh</v>
      </c>
      <c r="G30" s="10"/>
      <c r="H30" s="11"/>
      <c r="I30" s="12">
        <f>IF(VLOOKUP($F30,appachieve!$B$10:$L$468,appachieve!E$1,FALSE)=0,"",VLOOKUP($F30,appachieve!$B$10:$L$468,appachieve!E$1,FALSE))</f>
        <v>834</v>
      </c>
      <c r="J30" s="13">
        <f>IF(VLOOKUP($F30,appachieve!$B$10:$L$468,appachieve!F$1,FALSE)=0,"",VLOOKUP($F30,appachieve!$B$10:$L$468,appachieve!F$1,FALSE))</f>
        <v>725</v>
      </c>
      <c r="K30" s="13">
        <f>IF(VLOOKUP($F30,appachieve!$B$10:$L$468,appachieve!G$1,FALSE)=0,"",VLOOKUP($F30,appachieve!$B$10:$L$468,appachieve!G$1,FALSE))</f>
        <v>539</v>
      </c>
      <c r="L30" s="13">
        <f>IF(VLOOKUP($F30,appachieve!$B$10:$L$468,appachieve!H$1,FALSE)=0,"",VLOOKUP($F30,appachieve!$B$10:$L$468,appachieve!H$1,FALSE))</f>
        <v>393</v>
      </c>
      <c r="M30" s="13">
        <f>IF(VLOOKUP($F30,appachieve!$B$10:$L$468,appachieve!I$1,FALSE)=0,"",VLOOKUP($F30,appachieve!$B$10:$L$468,appachieve!I$1,FALSE))</f>
        <v>431</v>
      </c>
      <c r="N30" s="35">
        <f>IF(VLOOKUP($F30,appachieve!$B$10:$L$468,appachieve!J$1,FALSE)=0,"",VLOOKUP($F30,appachieve!$B$10:$L$468,appachieve!J$1,FALSE))</f>
        <v>421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Babergh to Rural as a Region</v>
      </c>
      <c r="G33" s="66"/>
      <c r="H33" s="67"/>
      <c r="I33" s="19">
        <f>100*((I30-I31))/I31</f>
        <v>-11.520734180555946</v>
      </c>
      <c r="J33" s="19">
        <f>100*((J30-J31))/J31</f>
        <v>-22.186042412727872</v>
      </c>
      <c r="K33" s="19">
        <f t="shared" ref="K33:N33" si="6">100*((K30-K31))/K31</f>
        <v>-17.890424134914834</v>
      </c>
      <c r="L33" s="19">
        <f t="shared" si="6"/>
        <v>-26.617832721268993</v>
      </c>
      <c r="M33" s="19">
        <f t="shared" si="6"/>
        <v>-20.965787101082025</v>
      </c>
      <c r="N33" s="38">
        <f t="shared" si="6"/>
        <v>-12.824834283646977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Babergh to England</v>
      </c>
      <c r="G34" s="53"/>
      <c r="H34" s="54"/>
      <c r="I34" s="19">
        <f>100*(I30-I32)/I32</f>
        <v>4.6424090338770387</v>
      </c>
      <c r="J34" s="19">
        <f>100*(J30-J32)/J32</f>
        <v>-8.2278481012658222</v>
      </c>
      <c r="K34" s="19">
        <f t="shared" ref="K34:N34" si="7">100*(K30-K32)/K32</f>
        <v>2.0833333333333335</v>
      </c>
      <c r="L34" s="19">
        <f t="shared" si="7"/>
        <v>-5.9808612440191391</v>
      </c>
      <c r="M34" s="19">
        <f t="shared" si="7"/>
        <v>-2.9279279279279278</v>
      </c>
      <c r="N34" s="38">
        <f t="shared" si="7"/>
        <v>8.2262210796915163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Babergh</v>
      </c>
      <c r="G39" s="10"/>
      <c r="H39" s="11"/>
      <c r="I39" s="12">
        <f>IF(VLOOKUP($F39,'level3+'!$B$10:$BF$468,((3*'level3+'!B$1)+3),FALSE)=0,"",VLOOKUP($F39,'level3+'!$B$10:$BF$468,((3*'level3+'!B$1)+3),FALSE))</f>
        <v>41.4</v>
      </c>
      <c r="J39" s="12">
        <f>IF(VLOOKUP($F39,'level3+'!$B$10:$BF$468,((3*'level3+'!C$1)+3),FALSE)=0,"",VLOOKUP($F39,'level3+'!$B$10:$BF$468,((3*'level3+'!C$1)+3),FALSE))</f>
        <v>42.2</v>
      </c>
      <c r="K39" s="12">
        <f>IF(VLOOKUP($F39,'level3+'!$B$10:$BF$468,((3*'level3+'!D$1)+3),FALSE)=0,"",VLOOKUP($F39,'level3+'!$B$10:$BF$468,((3*'level3+'!D$1)+3),FALSE))</f>
        <v>40.200000000000003</v>
      </c>
      <c r="L39" s="12">
        <f>IF(VLOOKUP($F39,'level3+'!$B$10:$BF$468,((3*'level3+'!E$1)+3),FALSE)=0,"",VLOOKUP($F39,'level3+'!$B$10:$BF$468,((3*'level3+'!E$1)+3),FALSE))</f>
        <v>43.7</v>
      </c>
      <c r="M39" s="12">
        <f>IF(VLOOKUP($F39,'level3+'!$B$10:$BF$468,((3*'level3+'!F$1)+3),FALSE)=0,"",VLOOKUP($F39,'level3+'!$B$10:$BF$468,((3*'level3+'!F$1)+3),FALSE))</f>
        <v>40.1</v>
      </c>
      <c r="N39" s="12">
        <f>IF(VLOOKUP($F39,'level3+'!$B$10:$BF$468,((3*'level3+'!G$1)+3),FALSE)=0,"",VLOOKUP($F39,'level3+'!$B$10:$BF$468,((3*'level3+'!G$1)+3),FALSE))</f>
        <v>38.200000000000003</v>
      </c>
      <c r="O39" s="12">
        <f>IF(VLOOKUP($F39,'level3+'!$B$10:$BF$468,((3*'level3+'!H$1)+3),FALSE)=0,"",VLOOKUP($F39,'level3+'!$B$10:$BF$468,((3*'level3+'!H$1)+3),FALSE))</f>
        <v>43.4</v>
      </c>
      <c r="P39" s="12">
        <f>IF(VLOOKUP($F39,'level3+'!$B$10:$BF$468,((3*'level3+'!I$1)+3),FALSE)=0,"",VLOOKUP($F39,'level3+'!$B$10:$BF$468,((3*'level3+'!I$1)+3),FALSE))</f>
        <v>55.6</v>
      </c>
      <c r="Q39" s="12">
        <f>IF(VLOOKUP($F39,'level3+'!$B$10:$BF$468,((3*'level3+'!J$1)+3),FALSE)=0,"",VLOOKUP($F39,'level3+'!$B$10:$BF$468,((3*'level3+'!J$1)+3),FALSE))</f>
        <v>51.2</v>
      </c>
      <c r="R39" s="12">
        <f>IF(VLOOKUP($F39,'level3+'!$B$10:$BF$468,((3*'level3+'!K$1)+3),FALSE)=0,"",VLOOKUP($F39,'level3+'!$B$10:$BF$468,((3*'level3+'!K$1)+3),FALSE))</f>
        <v>48.4</v>
      </c>
      <c r="S39" s="12">
        <f>IF(VLOOKUP($F39,'level3+'!$B$10:$BF$468,((3*'level3+'!L$1)+3),FALSE)=0,"",VLOOKUP($F39,'level3+'!$B$10:$BF$468,((3*'level3+'!L$1)+3),FALSE))</f>
        <v>47.8</v>
      </c>
      <c r="T39" s="12">
        <f>IF(VLOOKUP($F39,'level3+'!$B$10:$BF$468,((3*'level3+'!M$1)+3),FALSE)=0,"",VLOOKUP($F39,'level3+'!$B$10:$BF$468,((3*'level3+'!M$1)+3),FALSE))</f>
        <v>41.4</v>
      </c>
      <c r="U39" s="12">
        <f>IF(VLOOKUP($F39,'level3+'!$B$10:$BF$468,((3*'level3+'!N$1)+3),FALSE)=0,"",VLOOKUP($F39,'level3+'!$B$10:$BF$468,((3*'level3+'!N$1)+3),FALSE))</f>
        <v>48.4</v>
      </c>
      <c r="V39" s="12">
        <f>IF(VLOOKUP($F39,'level3+'!$B$10:$BF$468,((3*'level3+'!O$1)+3),FALSE)=0,"",VLOOKUP($F39,'level3+'!$B$10:$BF$468,((3*'level3+'!O$1)+3),FALSE))</f>
        <v>59.4</v>
      </c>
      <c r="W39" s="12">
        <f>IF(VLOOKUP($F39,'level3+'!$B$10:$BF$468,((3*'level3+'!P$1)+3),FALSE)=0,"",VLOOKUP($F39,'level3+'!$B$10:$BF$468,((3*'level3+'!P$1)+3),FALSE))</f>
        <v>51.6</v>
      </c>
      <c r="X39" s="12">
        <f>IF(VLOOKUP($F39,'level3+'!$B$10:$BF$468,((3*'level3+'!Q$1)+3),FALSE)=0,"",VLOOKUP($F39,'level3+'!$B$10:$BF$468,((3*'level3+'!Q$1)+3),FALSE))</f>
        <v>53.8</v>
      </c>
      <c r="Y39" s="12">
        <f>IF(VLOOKUP($F39,'level3+'!$B$10:$BF$468,((3*'level3+'!R$1)+3),FALSE)=0,"",VLOOKUP($F39,'level3+'!$B$10:$BF$468,((3*'level3+'!R$1)+3),FALSE))</f>
        <v>57.7</v>
      </c>
      <c r="Z39" s="47">
        <f>IF(VLOOKUP($F39,'level3+'!$B$10:$BF$468,((3*'level3+'!S$1)+3),FALSE)=0,"",VLOOKUP($F39,'level3+'!$B$10:$BF$468,((3*'level3+'!S$1)+3),FALSE))</f>
        <v>54.7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Babergh to Rural as a Region</v>
      </c>
      <c r="G42" s="69"/>
      <c r="H42" s="70"/>
      <c r="I42" s="19">
        <f>((I39-I40))</f>
        <v>-3.0053877003211511</v>
      </c>
      <c r="J42" s="19">
        <f>((J39-J40))</f>
        <v>-2.7728239339534397</v>
      </c>
      <c r="K42" s="19">
        <f t="shared" ref="K42:Z42" si="9">((K39-K40))</f>
        <v>-5.5735522904062194</v>
      </c>
      <c r="L42" s="19">
        <f t="shared" si="9"/>
        <v>-3.267923202996954</v>
      </c>
      <c r="M42" s="19">
        <f t="shared" si="9"/>
        <v>-5.8636504715291835</v>
      </c>
      <c r="N42" s="19">
        <f t="shared" si="9"/>
        <v>-9.3895316804407685</v>
      </c>
      <c r="O42" s="19">
        <f t="shared" si="9"/>
        <v>-5.9620522025278575</v>
      </c>
      <c r="P42" s="19">
        <f t="shared" si="9"/>
        <v>4.9979539487581874</v>
      </c>
      <c r="Q42" s="19">
        <f t="shared" si="9"/>
        <v>-1.2394656695715014</v>
      </c>
      <c r="R42" s="19">
        <f t="shared" si="9"/>
        <v>-4.8755444139055868</v>
      </c>
      <c r="S42" s="19">
        <f t="shared" si="9"/>
        <v>-6.7700305071435096</v>
      </c>
      <c r="T42" s="19">
        <f t="shared" si="9"/>
        <v>-13.760319132921879</v>
      </c>
      <c r="U42" s="19">
        <f t="shared" si="9"/>
        <v>-7.5411747015127446</v>
      </c>
      <c r="V42" s="19">
        <f t="shared" si="9"/>
        <v>2.7114133861814267</v>
      </c>
      <c r="W42" s="19">
        <f t="shared" si="9"/>
        <v>-5.7891662769824848</v>
      </c>
      <c r="X42" s="19">
        <f t="shared" si="9"/>
        <v>-4.3465796572875348</v>
      </c>
      <c r="Y42" s="19">
        <f t="shared" si="9"/>
        <v>-2.0708763002995738</v>
      </c>
      <c r="Z42" s="38">
        <f t="shared" si="9"/>
        <v>-4.839875911417046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Babergh to England</v>
      </c>
      <c r="G43" s="53"/>
      <c r="H43" s="54"/>
      <c r="I43" s="19">
        <f>(I39-I41)</f>
        <v>-2</v>
      </c>
      <c r="J43" s="19">
        <f>(J39-J41)</f>
        <v>-1.7999999999999972</v>
      </c>
      <c r="K43" s="19">
        <f t="shared" ref="K43:Z43" si="10">(K39-K41)</f>
        <v>-4.5999999999999943</v>
      </c>
      <c r="L43" s="19">
        <f t="shared" si="10"/>
        <v>-2.0999999999999943</v>
      </c>
      <c r="M43" s="19">
        <f t="shared" si="10"/>
        <v>-5.5</v>
      </c>
      <c r="N43" s="19">
        <f t="shared" si="10"/>
        <v>-8.6999999999999957</v>
      </c>
      <c r="O43" s="19">
        <f t="shared" si="10"/>
        <v>-5.3000000000000043</v>
      </c>
      <c r="P43" s="19">
        <f t="shared" si="10"/>
        <v>5.1000000000000014</v>
      </c>
      <c r="Q43" s="19">
        <f t="shared" si="10"/>
        <v>-1.8999999999999986</v>
      </c>
      <c r="R43" s="19">
        <f t="shared" si="10"/>
        <v>-5.3999999999999986</v>
      </c>
      <c r="S43" s="19">
        <f t="shared" si="10"/>
        <v>-7</v>
      </c>
      <c r="T43" s="19">
        <f t="shared" si="10"/>
        <v>-14.200000000000003</v>
      </c>
      <c r="U43" s="19">
        <f t="shared" si="10"/>
        <v>-8.3000000000000043</v>
      </c>
      <c r="V43" s="19">
        <f t="shared" si="10"/>
        <v>2.3999999999999986</v>
      </c>
      <c r="W43" s="19">
        <f t="shared" si="10"/>
        <v>-6.1000000000000014</v>
      </c>
      <c r="X43" s="19">
        <f t="shared" si="10"/>
        <v>-4.7000000000000028</v>
      </c>
      <c r="Y43" s="19">
        <f t="shared" si="10"/>
        <v>-3.5</v>
      </c>
      <c r="Z43" s="50">
        <f t="shared" si="10"/>
        <v>-6.5999999999999943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Babergh</v>
      </c>
      <c r="G48" s="10"/>
      <c r="H48" s="11"/>
      <c r="I48" s="12">
        <f>IF(VLOOKUP($F48,participation!$B$10:$L$468,participation!E$1,FALSE)=0,"",VLOOKUP($F48,participation!$B$10:$L$468,participation!E$1,FALSE))</f>
        <v>4635</v>
      </c>
      <c r="J48" s="13">
        <f>IF(VLOOKUP($F48,participation!$B$10:$L$468,participation!F$1,FALSE)=0,"",VLOOKUP($F48,participation!$B$10:$L$468,participation!F$1,FALSE))</f>
        <v>4636</v>
      </c>
      <c r="K48" s="13">
        <f>IF(VLOOKUP($F48,participation!$B$10:$L$468,participation!G$1,FALSE)=0,"",VLOOKUP($F48,participation!$B$10:$L$468,participation!G$1,FALSE))</f>
        <v>4526</v>
      </c>
      <c r="L48" s="13">
        <f>IF(VLOOKUP($F48,participation!$B$10:$L$468,participation!H$1,FALSE)=0,"",VLOOKUP($F48,participation!$B$10:$L$468,participation!H$1,FALSE))</f>
        <v>4137</v>
      </c>
      <c r="M48" s="13">
        <f>IF(VLOOKUP($F48,participation!$B$10:$L$468,participation!I$1,FALSE)=0,"",VLOOKUP($F48,participation!$B$10:$L$468,participation!I$1,FALSE))</f>
        <v>3971</v>
      </c>
      <c r="N48" s="35">
        <f>IF(VLOOKUP($F48,participation!$B$10:$L$468,participation!J$1,FALSE)=0,"",VLOOKUP($F48,participation!$B$10:$L$468,participation!J$1,FALSE))</f>
        <v>4039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Babergh to Rural as a Region</v>
      </c>
      <c r="G51" s="66"/>
      <c r="H51" s="67"/>
      <c r="I51" s="19">
        <f>100*((I48-I49))/I49</f>
        <v>-25.880337133893473</v>
      </c>
      <c r="J51" s="19">
        <f>100*((J48-J49))/J49</f>
        <v>-21.317428470434567</v>
      </c>
      <c r="K51" s="19">
        <f t="shared" ref="K51:N51" si="12">100*((K48-K49))/K49</f>
        <v>-20.061793243221089</v>
      </c>
      <c r="L51" s="19">
        <f t="shared" si="12"/>
        <v>-16.319442779113025</v>
      </c>
      <c r="M51" s="19">
        <f t="shared" si="12"/>
        <v>-14.542004021947854</v>
      </c>
      <c r="N51" s="38">
        <f t="shared" si="12"/>
        <v>-14.915566359798802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Babergh to England</v>
      </c>
      <c r="G52" s="53"/>
      <c r="H52" s="54"/>
      <c r="I52" s="19">
        <f>100*(I48-I50)/I50</f>
        <v>-31.717737183264585</v>
      </c>
      <c r="J52" s="19">
        <f>100*(J48-J50)/J50</f>
        <v>-29.62962962962963</v>
      </c>
      <c r="K52" s="19">
        <f t="shared" ref="K52:N52" si="13">100*(K48-K50)/K50</f>
        <v>-27.316524811305605</v>
      </c>
      <c r="L52" s="19">
        <f t="shared" si="13"/>
        <v>-21.10983981693364</v>
      </c>
      <c r="M52" s="19">
        <f t="shared" si="13"/>
        <v>-19.173621005495622</v>
      </c>
      <c r="N52" s="38">
        <f t="shared" si="13"/>
        <v>-21.588041157056882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916goGM/Ykn/5bfoqCoxPoa7DQWjMG2Uxa2dGe55zMhCBfZfsrYksJ16xEt7kFJTtp2v78rTFjg2nfL5RMnkSQ==" saltValue="V9AXYPtRMyEzCVY/JEojT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2023-01-25T10:43:33Z</dcterms:modified>
</cp:coreProperties>
</file>