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10" documentId="8_{BA3FE133-35C0-402A-A044-0B669FD359AF}" xr6:coauthVersionLast="47" xr6:coauthVersionMax="47" xr10:uidLastSave="{D902360A-FEF6-4B90-8018-D6B4B2D49DE9}"/>
  <workbookProtection workbookAlgorithmName="SHA-512" workbookHashValue="Mmu6tKiD99nJtLdkEeAMmqh8uzyDynBkHNZwIToDRzTzT3HV55MaOQTAkgOUQw5h6rxCrrc/AQ+0dY0KeYtq/A==" workbookSaltValue="gkfXExDMyyEmDZFuf9XiPg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<sst xmlns="http://schemas.openxmlformats.org/spreadsheetml/2006/main" count="9140" uniqueCount="1378">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</sst>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Breckland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9.0478280733501144</c:v>
                </c:pt>
                <c:pt idx="1">
                  <c:v>15.073327304002412</c:v>
                </c:pt>
                <c:pt idx="2">
                  <c:v>14.414541107810221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Breckland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1485</c:v>
                </c:pt>
                <c:pt idx="1">
                  <c:v>1214</c:v>
                </c:pt>
                <c:pt idx="2">
                  <c:v>1235</c:v>
                </c:pt>
                <c:pt idx="3">
                  <c:v>1090</c:v>
                </c:pt>
                <c:pt idx="4">
                  <c:v>895</c:v>
                </c:pt>
                <c:pt idx="5">
                  <c:v>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Breckland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35.700000000000003</c:v>
                </c:pt>
                <c:pt idx="1">
                  <c:v>31.2</c:v>
                </c:pt>
                <c:pt idx="2">
                  <c:v>32</c:v>
                </c:pt>
                <c:pt idx="3">
                  <c:v>30</c:v>
                </c:pt>
                <c:pt idx="4">
                  <c:v>26</c:v>
                </c:pt>
                <c:pt idx="5">
                  <c:v>34.5</c:v>
                </c:pt>
                <c:pt idx="6">
                  <c:v>33.9</c:v>
                </c:pt>
                <c:pt idx="7">
                  <c:v>40.4</c:v>
                </c:pt>
                <c:pt idx="8">
                  <c:v>47.8</c:v>
                </c:pt>
                <c:pt idx="9">
                  <c:v>48.4</c:v>
                </c:pt>
                <c:pt idx="10">
                  <c:v>44.6</c:v>
                </c:pt>
                <c:pt idx="11">
                  <c:v>44</c:v>
                </c:pt>
                <c:pt idx="12">
                  <c:v>53</c:v>
                </c:pt>
                <c:pt idx="13">
                  <c:v>43.4</c:v>
                </c:pt>
                <c:pt idx="14">
                  <c:v>39.799999999999997</c:v>
                </c:pt>
                <c:pt idx="15">
                  <c:v>44.2</c:v>
                </c:pt>
                <c:pt idx="16">
                  <c:v>56.9</c:v>
                </c:pt>
                <c:pt idx="17">
                  <c:v>51.6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Breckland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5841</c:v>
                </c:pt>
                <c:pt idx="1">
                  <c:v>5304</c:v>
                </c:pt>
                <c:pt idx="2">
                  <c:v>4891</c:v>
                </c:pt>
                <c:pt idx="3">
                  <c:v>4545</c:v>
                </c:pt>
                <c:pt idx="4">
                  <c:v>4248</c:v>
                </c:pt>
                <c:pt idx="5">
                  <c:v>4011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Breckland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850</c:v>
                </c:pt>
                <c:pt idx="1">
                  <c:v>839</c:v>
                </c:pt>
                <c:pt idx="2">
                  <c:v>606</c:v>
                </c:pt>
                <c:pt idx="3">
                  <c:v>503</c:v>
                </c:pt>
                <c:pt idx="4">
                  <c:v>470</c:v>
                </c:pt>
                <c:pt idx="5">
                  <c:v>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472440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4706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 for Breckland was consistently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below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 on apprenticeships per 100,000 people for Breckland were consistently below the rural situation but generally above the England level during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Breckland was consistently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below the rural and England situations with a gap that increased and decreased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Breckland was consistently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below both the rural and England situations during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Breckland were consistently between the rural and England levels during</a:t>
          </a:r>
          <a:r>
            <a:rPr lang="en-GB" sz="1200" baseline="0">
              <a:effectLst/>
              <a:latin typeface="Avenir Next LT Pro" panose="020B0504020202020204" pitchFamily="34" charset="0"/>
            </a:rPr>
            <a:t>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39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Breckland</v>
      </c>
      <c r="G12" s="10"/>
      <c r="H12" s="11"/>
      <c r="I12" s="12">
        <f>IF(VLOOKUP($F12,'E&amp;T'!$B$10:$Q$468,'E&amp;T'!O$1,FALSE)=0,"",VLOOKUP($F12,'E&amp;T'!$B$10:$Q$468,'E&amp;T'!O$1,FALSE))</f>
        <v>9.0478280733501144</v>
      </c>
      <c r="J12" s="13">
        <f>IF(VLOOKUP($F12,'E&amp;T'!$B$10:$Q$468,'E&amp;T'!P$1,FALSE)=0,"",VLOOKUP($F12,'E&amp;T'!$B$10:$Q$468,'E&amp;T'!P$1,FALSE))</f>
        <v>15.073327304002412</v>
      </c>
      <c r="K12" s="35">
        <f>IF(VLOOKUP($F12,'E&amp;T'!$B$10:$Q$468,'E&amp;T'!Q$1,FALSE)=0,"",VLOOKUP($F12,'E&amp;T'!$B$10:$Q$468,'E&amp;T'!Q$1,FALSE))</f>
        <v>14.414541107810221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Breckland to Rural as a Region</v>
      </c>
      <c r="G15" s="66"/>
      <c r="H15" s="67"/>
      <c r="I15" s="19">
        <f>100*((I12-I13))/I13</f>
        <v>-18.345126397663961</v>
      </c>
      <c r="J15" s="19">
        <f>100*((J12-J13))/J13</f>
        <v>-12.484199800979784</v>
      </c>
      <c r="K15" s="38">
        <f t="shared" ref="K15" si="0">100*((K12-K13))/K13</f>
        <v>-10.259934409810763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Breckland to England</v>
      </c>
      <c r="G16" s="53"/>
      <c r="H16" s="54"/>
      <c r="I16" s="19">
        <f>100*(I12-I14)/I14</f>
        <v>-41.421688526688051</v>
      </c>
      <c r="J16" s="19">
        <f>100*(J12-J14)/J14</f>
        <v>-46.568933769392387</v>
      </c>
      <c r="K16" s="38">
        <f t="shared" ref="K16" si="1">100*(K12-K14)/K14</f>
        <v>-51.483351737679328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Breckland</v>
      </c>
      <c r="G21" s="10"/>
      <c r="H21" s="11"/>
      <c r="I21" s="12">
        <f>IF(VLOOKUP($F21,appstarts!$B$10:$L$468,appstarts!E$1,FALSE)=0,"",VLOOKUP($F21,appstarts!$B$10:$L$468,appstarts!E$1,FALSE))</f>
        <v>1485</v>
      </c>
      <c r="J21" s="13">
        <f>IF(VLOOKUP($F21,appstarts!$B$10:$L$468,appstarts!F$1,FALSE)=0,"",VLOOKUP($F21,appstarts!$B$10:$L$468,appstarts!F$1,FALSE))</f>
        <v>1214</v>
      </c>
      <c r="K21" s="13">
        <f>IF(VLOOKUP($F21,appstarts!$B$10:$L$468,appstarts!G$1,FALSE)=0,"",VLOOKUP($F21,appstarts!$B$10:$L$468,appstarts!G$1,FALSE))</f>
        <v>1235</v>
      </c>
      <c r="L21" s="13">
        <f>IF(VLOOKUP($F21,appstarts!$B$10:$L$468,appstarts!H$1,FALSE)=0,"",VLOOKUP($F21,appstarts!$B$10:$L$468,appstarts!H$1,FALSE))</f>
        <v>1090</v>
      </c>
      <c r="M21" s="13">
        <f>IF(VLOOKUP($F21,appstarts!$B$10:$L$468,appstarts!I$1,FALSE)=0,"",VLOOKUP($F21,appstarts!$B$10:$L$468,appstarts!I$1,FALSE))</f>
        <v>895</v>
      </c>
      <c r="N21" s="35">
        <f>IF(VLOOKUP($F21,appstarts!$B$10:$L$468,appstarts!J$1,FALSE)=0,"",VLOOKUP($F21,appstarts!$B$10:$L$468,appstarts!J$1,FALSE))</f>
        <v>998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Breckland to Rural as a Region</v>
      </c>
      <c r="G24" s="66"/>
      <c r="H24" s="67"/>
      <c r="I24" s="19">
        <f>100*((I21-I22))/I22</f>
        <v>-9.3843034304796031</v>
      </c>
      <c r="J24" s="19">
        <f>100*((J21-J22))/J22</f>
        <v>-4.2189606923613203</v>
      </c>
      <c r="K24" s="19">
        <f t="shared" ref="K24:N24" si="3">100*((K21-K22))/K22</f>
        <v>-5.3327927384345335</v>
      </c>
      <c r="L24" s="19">
        <f t="shared" si="3"/>
        <v>-2.6492324625354131</v>
      </c>
      <c r="M24" s="19">
        <f t="shared" si="3"/>
        <v>-16.413580915770549</v>
      </c>
      <c r="N24" s="38">
        <f t="shared" si="3"/>
        <v>-14.531354360353228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Breckland to England</v>
      </c>
      <c r="G25" s="53"/>
      <c r="H25" s="54"/>
      <c r="I25" s="19">
        <f>100*(I21-I23)/I23</f>
        <v>4.577464788732394</v>
      </c>
      <c r="J25" s="19">
        <f>100*(J21-J23)/J23</f>
        <v>12.930232558139535</v>
      </c>
      <c r="K25" s="19">
        <f t="shared" ref="K25:N25" si="4">100*(K21-K23)/K23</f>
        <v>10.071301247771837</v>
      </c>
      <c r="L25" s="19">
        <f t="shared" si="4"/>
        <v>18.736383442265794</v>
      </c>
      <c r="M25" s="19">
        <f t="shared" si="4"/>
        <v>-1.8640350877192982</v>
      </c>
      <c r="N25" s="38">
        <f t="shared" si="4"/>
        <v>0.70635721493440973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Breckland</v>
      </c>
      <c r="G30" s="10"/>
      <c r="H30" s="11"/>
      <c r="I30" s="12">
        <f>IF(VLOOKUP($F30,appachieve!$B$10:$L$468,appachieve!E$1,FALSE)=0,"",VLOOKUP($F30,appachieve!$B$10:$L$468,appachieve!E$1,FALSE))</f>
        <v>850</v>
      </c>
      <c r="J30" s="13">
        <f>IF(VLOOKUP($F30,appachieve!$B$10:$L$468,appachieve!F$1,FALSE)=0,"",VLOOKUP($F30,appachieve!$B$10:$L$468,appachieve!F$1,FALSE))</f>
        <v>839</v>
      </c>
      <c r="K30" s="13">
        <f>IF(VLOOKUP($F30,appachieve!$B$10:$L$468,appachieve!G$1,FALSE)=0,"",VLOOKUP($F30,appachieve!$B$10:$L$468,appachieve!G$1,FALSE))</f>
        <v>606</v>
      </c>
      <c r="L30" s="13">
        <f>IF(VLOOKUP($F30,appachieve!$B$10:$L$468,appachieve!H$1,FALSE)=0,"",VLOOKUP($F30,appachieve!$B$10:$L$468,appachieve!H$1,FALSE))</f>
        <v>503</v>
      </c>
      <c r="M30" s="13">
        <f>IF(VLOOKUP($F30,appachieve!$B$10:$L$468,appachieve!I$1,FALSE)=0,"",VLOOKUP($F30,appachieve!$B$10:$L$468,appachieve!I$1,FALSE))</f>
        <v>470</v>
      </c>
      <c r="N30" s="35">
        <f>IF(VLOOKUP($F30,appachieve!$B$10:$L$468,appachieve!J$1,FALSE)=0,"",VLOOKUP($F30,appachieve!$B$10:$L$468,appachieve!J$1,FALSE))</f>
        <v>420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Breckland to Rural as a Region</v>
      </c>
      <c r="G33" s="66"/>
      <c r="H33" s="67"/>
      <c r="I33" s="19">
        <f>100*((I30-I31))/I31</f>
        <v>-9.8232902319814794</v>
      </c>
      <c r="J33" s="19">
        <f>100*((J30-J31))/J31</f>
        <v>-9.9504683921085295</v>
      </c>
      <c r="K33" s="19">
        <f t="shared" ref="K33:N33" si="6">100*((K30-K31))/K31</f>
        <v>-7.6838534800712237</v>
      </c>
      <c r="L33" s="19">
        <f t="shared" si="6"/>
        <v>-6.0782948061025577</v>
      </c>
      <c r="M33" s="19">
        <f t="shared" si="6"/>
        <v>-13.814199390971117</v>
      </c>
      <c r="N33" s="38">
        <f t="shared" si="6"/>
        <v>-13.031901185586058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Breckland to England</v>
      </c>
      <c r="G34" s="53"/>
      <c r="H34" s="54"/>
      <c r="I34" s="19">
        <f>100*(I30-I32)/I32</f>
        <v>6.6499372647427855</v>
      </c>
      <c r="J34" s="19">
        <f>100*(J30-J32)/J32</f>
        <v>6.2025316455696204</v>
      </c>
      <c r="K34" s="19">
        <f t="shared" ref="K34:N34" si="7">100*(K30-K32)/K32</f>
        <v>14.772727272727273</v>
      </c>
      <c r="L34" s="19">
        <f t="shared" si="7"/>
        <v>20.334928229665071</v>
      </c>
      <c r="M34" s="19">
        <f t="shared" si="7"/>
        <v>5.8558558558558556</v>
      </c>
      <c r="N34" s="38">
        <f t="shared" si="7"/>
        <v>7.969151670951157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Breckland</v>
      </c>
      <c r="G39" s="10"/>
      <c r="H39" s="11"/>
      <c r="I39" s="12">
        <f>IF(VLOOKUP($F39,'level3+'!$B$10:$BF$468,((3*'level3+'!B$1)+3),FALSE)=0,"",VLOOKUP($F39,'level3+'!$B$10:$BF$468,((3*'level3+'!B$1)+3),FALSE))</f>
        <v>35.700000000000003</v>
      </c>
      <c r="J39" s="12">
        <f>IF(VLOOKUP($F39,'level3+'!$B$10:$BF$468,((3*'level3+'!C$1)+3),FALSE)=0,"",VLOOKUP($F39,'level3+'!$B$10:$BF$468,((3*'level3+'!C$1)+3),FALSE))</f>
        <v>31.2</v>
      </c>
      <c r="K39" s="12">
        <f>IF(VLOOKUP($F39,'level3+'!$B$10:$BF$468,((3*'level3+'!D$1)+3),FALSE)=0,"",VLOOKUP($F39,'level3+'!$B$10:$BF$468,((3*'level3+'!D$1)+3),FALSE))</f>
        <v>32</v>
      </c>
      <c r="L39" s="12">
        <f>IF(VLOOKUP($F39,'level3+'!$B$10:$BF$468,((3*'level3+'!E$1)+3),FALSE)=0,"",VLOOKUP($F39,'level3+'!$B$10:$BF$468,((3*'level3+'!E$1)+3),FALSE))</f>
        <v>30</v>
      </c>
      <c r="M39" s="12">
        <f>IF(VLOOKUP($F39,'level3+'!$B$10:$BF$468,((3*'level3+'!F$1)+3),FALSE)=0,"",VLOOKUP($F39,'level3+'!$B$10:$BF$468,((3*'level3+'!F$1)+3),FALSE))</f>
        <v>26</v>
      </c>
      <c r="N39" s="12">
        <f>IF(VLOOKUP($F39,'level3+'!$B$10:$BF$468,((3*'level3+'!G$1)+3),FALSE)=0,"",VLOOKUP($F39,'level3+'!$B$10:$BF$468,((3*'level3+'!G$1)+3),FALSE))</f>
        <v>34.5</v>
      </c>
      <c r="O39" s="12">
        <f>IF(VLOOKUP($F39,'level3+'!$B$10:$BF$468,((3*'level3+'!H$1)+3),FALSE)=0,"",VLOOKUP($F39,'level3+'!$B$10:$BF$468,((3*'level3+'!H$1)+3),FALSE))</f>
        <v>33.9</v>
      </c>
      <c r="P39" s="12">
        <f>IF(VLOOKUP($F39,'level3+'!$B$10:$BF$468,((3*'level3+'!I$1)+3),FALSE)=0,"",VLOOKUP($F39,'level3+'!$B$10:$BF$468,((3*'level3+'!I$1)+3),FALSE))</f>
        <v>40.4</v>
      </c>
      <c r="Q39" s="12">
        <f>IF(VLOOKUP($F39,'level3+'!$B$10:$BF$468,((3*'level3+'!J$1)+3),FALSE)=0,"",VLOOKUP($F39,'level3+'!$B$10:$BF$468,((3*'level3+'!J$1)+3),FALSE))</f>
        <v>47.8</v>
      </c>
      <c r="R39" s="12">
        <f>IF(VLOOKUP($F39,'level3+'!$B$10:$BF$468,((3*'level3+'!K$1)+3),FALSE)=0,"",VLOOKUP($F39,'level3+'!$B$10:$BF$468,((3*'level3+'!K$1)+3),FALSE))</f>
        <v>48.4</v>
      </c>
      <c r="S39" s="12">
        <f>IF(VLOOKUP($F39,'level3+'!$B$10:$BF$468,((3*'level3+'!L$1)+3),FALSE)=0,"",VLOOKUP($F39,'level3+'!$B$10:$BF$468,((3*'level3+'!L$1)+3),FALSE))</f>
        <v>44.6</v>
      </c>
      <c r="T39" s="12">
        <f>IF(VLOOKUP($F39,'level3+'!$B$10:$BF$468,((3*'level3+'!M$1)+3),FALSE)=0,"",VLOOKUP($F39,'level3+'!$B$10:$BF$468,((3*'level3+'!M$1)+3),FALSE))</f>
        <v>44</v>
      </c>
      <c r="U39" s="12">
        <f>IF(VLOOKUP($F39,'level3+'!$B$10:$BF$468,((3*'level3+'!N$1)+3),FALSE)=0,"",VLOOKUP($F39,'level3+'!$B$10:$BF$468,((3*'level3+'!N$1)+3),FALSE))</f>
        <v>53</v>
      </c>
      <c r="V39" s="12">
        <f>IF(VLOOKUP($F39,'level3+'!$B$10:$BF$468,((3*'level3+'!O$1)+3),FALSE)=0,"",VLOOKUP($F39,'level3+'!$B$10:$BF$468,((3*'level3+'!O$1)+3),FALSE))</f>
        <v>43.4</v>
      </c>
      <c r="W39" s="12">
        <f>IF(VLOOKUP($F39,'level3+'!$B$10:$BF$468,((3*'level3+'!P$1)+3),FALSE)=0,"",VLOOKUP($F39,'level3+'!$B$10:$BF$468,((3*'level3+'!P$1)+3),FALSE))</f>
        <v>39.799999999999997</v>
      </c>
      <c r="X39" s="12">
        <f>IF(VLOOKUP($F39,'level3+'!$B$10:$BF$468,((3*'level3+'!Q$1)+3),FALSE)=0,"",VLOOKUP($F39,'level3+'!$B$10:$BF$468,((3*'level3+'!Q$1)+3),FALSE))</f>
        <v>44.2</v>
      </c>
      <c r="Y39" s="12">
        <f>IF(VLOOKUP($F39,'level3+'!$B$10:$BF$468,((3*'level3+'!R$1)+3),FALSE)=0,"",VLOOKUP($F39,'level3+'!$B$10:$BF$468,((3*'level3+'!R$1)+3),FALSE))</f>
        <v>56.9</v>
      </c>
      <c r="Z39" s="47">
        <f>IF(VLOOKUP($F39,'level3+'!$B$10:$BF$468,((3*'level3+'!S$1)+3),FALSE)=0,"",VLOOKUP($F39,'level3+'!$B$10:$BF$468,((3*'level3+'!S$1)+3),FALSE))</f>
        <v>51.6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Breckland to Rural as a Region</v>
      </c>
      <c r="G42" s="69"/>
      <c r="H42" s="70"/>
      <c r="I42" s="19">
        <f>((I39-I40))</f>
        <v>-8.7053877003211468</v>
      </c>
      <c r="J42" s="19">
        <f>((J39-J40))</f>
        <v>-13.772823933953443</v>
      </c>
      <c r="K42" s="19">
        <f t="shared" ref="K42:Z42" si="9">((K39-K40))</f>
        <v>-13.773552290406222</v>
      </c>
      <c r="L42" s="19">
        <f t="shared" si="9"/>
        <v>-16.967923202996957</v>
      </c>
      <c r="M42" s="19">
        <f t="shared" si="9"/>
        <v>-19.963650471529185</v>
      </c>
      <c r="N42" s="19">
        <f t="shared" si="9"/>
        <v>-13.089531680440771</v>
      </c>
      <c r="O42" s="19">
        <f t="shared" si="9"/>
        <v>-15.462052202527858</v>
      </c>
      <c r="P42" s="19">
        <f t="shared" si="9"/>
        <v>-10.202046051241815</v>
      </c>
      <c r="Q42" s="19">
        <f t="shared" si="9"/>
        <v>-4.6394656695715071</v>
      </c>
      <c r="R42" s="19">
        <f t="shared" si="9"/>
        <v>-4.8755444139055868</v>
      </c>
      <c r="S42" s="19">
        <f t="shared" si="9"/>
        <v>-9.9700305071435054</v>
      </c>
      <c r="T42" s="19">
        <f t="shared" si="9"/>
        <v>-11.160319132921877</v>
      </c>
      <c r="U42" s="19">
        <f t="shared" si="9"/>
        <v>-2.9411747015127432</v>
      </c>
      <c r="V42" s="19">
        <f t="shared" si="9"/>
        <v>-13.288586613818573</v>
      </c>
      <c r="W42" s="19">
        <f t="shared" si="9"/>
        <v>-17.589166276982489</v>
      </c>
      <c r="X42" s="19">
        <f t="shared" si="9"/>
        <v>-13.946579657287529</v>
      </c>
      <c r="Y42" s="19">
        <f t="shared" si="9"/>
        <v>-2.8708763002995781</v>
      </c>
      <c r="Z42" s="38">
        <f t="shared" si="9"/>
        <v>-7.9398759114170474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Breckland to England</v>
      </c>
      <c r="G43" s="53"/>
      <c r="H43" s="54"/>
      <c r="I43" s="19">
        <f>(I39-I41)</f>
        <v>-7.6999999999999957</v>
      </c>
      <c r="J43" s="19">
        <f>(J39-J41)</f>
        <v>-12.8</v>
      </c>
      <c r="K43" s="19">
        <f t="shared" ref="K43:Z43" si="10">(K39-K41)</f>
        <v>-12.799999999999997</v>
      </c>
      <c r="L43" s="19">
        <f t="shared" si="10"/>
        <v>-15.799999999999997</v>
      </c>
      <c r="M43" s="19">
        <f t="shared" si="10"/>
        <v>-19.600000000000001</v>
      </c>
      <c r="N43" s="19">
        <f t="shared" si="10"/>
        <v>-12.399999999999999</v>
      </c>
      <c r="O43" s="19">
        <f t="shared" si="10"/>
        <v>-14.800000000000004</v>
      </c>
      <c r="P43" s="19">
        <f t="shared" si="10"/>
        <v>-10.100000000000001</v>
      </c>
      <c r="Q43" s="19">
        <f t="shared" si="10"/>
        <v>-5.3000000000000043</v>
      </c>
      <c r="R43" s="19">
        <f t="shared" si="10"/>
        <v>-5.3999999999999986</v>
      </c>
      <c r="S43" s="19">
        <f t="shared" si="10"/>
        <v>-10.199999999999996</v>
      </c>
      <c r="T43" s="19">
        <f t="shared" si="10"/>
        <v>-11.600000000000001</v>
      </c>
      <c r="U43" s="19">
        <f t="shared" si="10"/>
        <v>-3.7000000000000028</v>
      </c>
      <c r="V43" s="19">
        <f t="shared" si="10"/>
        <v>-13.600000000000001</v>
      </c>
      <c r="W43" s="19">
        <f t="shared" si="10"/>
        <v>-17.900000000000006</v>
      </c>
      <c r="X43" s="19">
        <f t="shared" si="10"/>
        <v>-14.299999999999997</v>
      </c>
      <c r="Y43" s="19">
        <f t="shared" si="10"/>
        <v>-4.3000000000000043</v>
      </c>
      <c r="Z43" s="50">
        <f t="shared" si="10"/>
        <v>-9.6999999999999957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Breckland</v>
      </c>
      <c r="G48" s="10"/>
      <c r="H48" s="11"/>
      <c r="I48" s="12">
        <f>IF(VLOOKUP($F48,participation!$B$10:$L$468,participation!E$1,FALSE)=0,"",VLOOKUP($F48,participation!$B$10:$L$468,participation!E$1,FALSE))</f>
        <v>5841</v>
      </c>
      <c r="J48" s="13">
        <f>IF(VLOOKUP($F48,participation!$B$10:$L$468,participation!F$1,FALSE)=0,"",VLOOKUP($F48,participation!$B$10:$L$468,participation!F$1,FALSE))</f>
        <v>5304</v>
      </c>
      <c r="K48" s="13">
        <f>IF(VLOOKUP($F48,participation!$B$10:$L$468,participation!G$1,FALSE)=0,"",VLOOKUP($F48,participation!$B$10:$L$468,participation!G$1,FALSE))</f>
        <v>4891</v>
      </c>
      <c r="L48" s="13">
        <f>IF(VLOOKUP($F48,participation!$B$10:$L$468,participation!H$1,FALSE)=0,"",VLOOKUP($F48,participation!$B$10:$L$468,participation!H$1,FALSE))</f>
        <v>4545</v>
      </c>
      <c r="M48" s="13">
        <f>IF(VLOOKUP($F48,participation!$B$10:$L$468,participation!I$1,FALSE)=0,"",VLOOKUP($F48,participation!$B$10:$L$468,participation!I$1,FALSE))</f>
        <v>4248</v>
      </c>
      <c r="N48" s="35">
        <f>IF(VLOOKUP($F48,participation!$B$10:$L$468,participation!J$1,FALSE)=0,"",VLOOKUP($F48,participation!$B$10:$L$468,participation!J$1,FALSE))</f>
        <v>4011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Breckland to Rural as a Region</v>
      </c>
      <c r="G51" s="66"/>
      <c r="H51" s="67"/>
      <c r="I51" s="19">
        <f>100*((I48-I49))/I49</f>
        <v>-6.5948326211589636</v>
      </c>
      <c r="J51" s="19">
        <f>100*((J48-J49))/J49</f>
        <v>-9.9800777841209953</v>
      </c>
      <c r="K51" s="19">
        <f t="shared" ref="K51:N51" si="12">100*((K48-K49))/K49</f>
        <v>-13.6151636660615</v>
      </c>
      <c r="L51" s="19">
        <f t="shared" si="12"/>
        <v>-8.0666829661756569</v>
      </c>
      <c r="M51" s="19">
        <f t="shared" si="12"/>
        <v>-8.5808192105853642</v>
      </c>
      <c r="N51" s="38">
        <f t="shared" si="12"/>
        <v>-15.505406454358257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Breckland to England</v>
      </c>
      <c r="G52" s="53"/>
      <c r="H52" s="54"/>
      <c r="I52" s="19">
        <f>100*(I48-I50)/I50</f>
        <v>-13.951090159104302</v>
      </c>
      <c r="J52" s="19">
        <f>100*(J48-J50)/J50</f>
        <v>-19.489981785063751</v>
      </c>
      <c r="K52" s="19">
        <f t="shared" ref="K52:N52" si="13">100*(K48-K50)/K50</f>
        <v>-21.454954231572184</v>
      </c>
      <c r="L52" s="19">
        <f t="shared" si="13"/>
        <v>-13.329519450800916</v>
      </c>
      <c r="M52" s="19">
        <f t="shared" si="13"/>
        <v>-13.535518013433748</v>
      </c>
      <c r="N52" s="38">
        <f t="shared" si="13"/>
        <v>-22.131624927198601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uX7LAwqCHSzorkpAal0q5G4i+bSS5FTtHTc3xbxe7nSEVdfxPUJB5Jo6kLmAfQy8kBSTr6962Nsf7X1bx3R0rA==" saltValue="kNNkTvFWc1evON3Zno0CaQ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E475" sqref="E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2023-01-25T11:38:10Z</dcterms:modified>
</cp:coreProperties>
</file>